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3"/>
  <workbookPr/>
  <mc:AlternateContent xmlns:mc="http://schemas.openxmlformats.org/markup-compatibility/2006">
    <mc:Choice Requires="x15">
      <x15ac:absPath xmlns:x15ac="http://schemas.microsoft.com/office/spreadsheetml/2010/11/ac" url="\\hams-admin-fs\Users\DeanOfFaculty\Assistant Deans\Ivo Gyurovski\OSP Website Materials\"/>
    </mc:Choice>
  </mc:AlternateContent>
  <xr:revisionPtr revIDLastSave="0" documentId="13_ncr:1_{265064E1-1B9C-4B8F-86AD-08D18BEF0C74}" xr6:coauthVersionLast="47" xr6:coauthVersionMax="4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0" i="1" l="1"/>
  <c r="J129" i="1"/>
  <c r="J128" i="1"/>
  <c r="J127" i="1"/>
  <c r="J126" i="1"/>
  <c r="I124" i="1"/>
  <c r="I131" i="1" s="1"/>
  <c r="H124" i="1"/>
  <c r="H131" i="1" s="1"/>
  <c r="G124" i="1"/>
  <c r="G131" i="1" s="1"/>
  <c r="F124" i="1"/>
  <c r="F131" i="1" s="1"/>
  <c r="E124" i="1"/>
  <c r="E131" i="1" s="1"/>
  <c r="D124" i="1"/>
  <c r="D131" i="1" s="1"/>
  <c r="J123" i="1"/>
  <c r="J122" i="1"/>
  <c r="J121" i="1"/>
  <c r="J124" i="1" s="1"/>
  <c r="I117" i="1"/>
  <c r="H117" i="1"/>
  <c r="F117" i="1"/>
  <c r="E117" i="1"/>
  <c r="D117" i="1"/>
  <c r="J116" i="1"/>
  <c r="J115" i="1"/>
  <c r="J114" i="1"/>
  <c r="J113" i="1"/>
  <c r="I107" i="1"/>
  <c r="H107" i="1"/>
  <c r="G107" i="1"/>
  <c r="F107" i="1"/>
  <c r="E107" i="1"/>
  <c r="D107" i="1"/>
  <c r="J106" i="1"/>
  <c r="J105" i="1"/>
  <c r="J104" i="1"/>
  <c r="J103" i="1"/>
  <c r="I101" i="1"/>
  <c r="H101" i="1"/>
  <c r="H109" i="1" s="1"/>
  <c r="G101" i="1"/>
  <c r="G109" i="1" s="1"/>
  <c r="F101" i="1"/>
  <c r="F109" i="1" s="1"/>
  <c r="E101" i="1"/>
  <c r="E109" i="1" s="1"/>
  <c r="D101" i="1"/>
  <c r="D109" i="1" s="1"/>
  <c r="J100" i="1"/>
  <c r="J99" i="1"/>
  <c r="J98" i="1"/>
  <c r="J97" i="1"/>
  <c r="I92" i="1"/>
  <c r="H92" i="1"/>
  <c r="G92" i="1"/>
  <c r="F92" i="1"/>
  <c r="E92" i="1"/>
  <c r="D92" i="1"/>
  <c r="J91" i="1"/>
  <c r="J90" i="1"/>
  <c r="J89" i="1"/>
  <c r="J88" i="1"/>
  <c r="J92" i="1" s="1"/>
  <c r="I73" i="1"/>
  <c r="I138" i="1" s="1"/>
  <c r="H73" i="1"/>
  <c r="H138" i="1" s="1"/>
  <c r="G73" i="1"/>
  <c r="G138" i="1" s="1"/>
  <c r="F73" i="1"/>
  <c r="F138" i="1" s="1"/>
  <c r="E73" i="1"/>
  <c r="E138" i="1" s="1"/>
  <c r="D73" i="1"/>
  <c r="D138" i="1" s="1"/>
  <c r="J72" i="1"/>
  <c r="J71" i="1"/>
  <c r="J69" i="1"/>
  <c r="J73" i="1" s="1"/>
  <c r="J63" i="1"/>
  <c r="B46" i="1"/>
  <c r="B41" i="1"/>
  <c r="D37" i="1"/>
  <c r="M29" i="1"/>
  <c r="B28" i="1"/>
  <c r="D30" i="1" s="1"/>
  <c r="L27" i="1"/>
  <c r="M23" i="1"/>
  <c r="B22" i="1"/>
  <c r="D24" i="1" s="1"/>
  <c r="D61" i="1" s="1"/>
  <c r="L21" i="1"/>
  <c r="M17" i="1"/>
  <c r="B16" i="1"/>
  <c r="D18" i="1" s="1"/>
  <c r="L15" i="1"/>
  <c r="M12" i="1"/>
  <c r="L10" i="1"/>
  <c r="B10" i="1"/>
  <c r="D12" i="1" s="1"/>
  <c r="E18" i="1" l="1"/>
  <c r="D60" i="1"/>
  <c r="E37" i="1"/>
  <c r="D80" i="1"/>
  <c r="I42" i="1"/>
  <c r="I65" i="1" s="1"/>
  <c r="H42" i="1"/>
  <c r="G42" i="1"/>
  <c r="F42" i="1"/>
  <c r="F65" i="1" s="1"/>
  <c r="E42" i="1"/>
  <c r="E65" i="1" s="1"/>
  <c r="D42" i="1"/>
  <c r="J101" i="1"/>
  <c r="J107" i="1"/>
  <c r="J117" i="1"/>
  <c r="D59" i="1"/>
  <c r="E12" i="1"/>
  <c r="D79" i="1"/>
  <c r="F18" i="1"/>
  <c r="E60" i="1"/>
  <c r="D65" i="1"/>
  <c r="D81" i="1"/>
  <c r="G48" i="1"/>
  <c r="F48" i="1"/>
  <c r="E48" i="1"/>
  <c r="E64" i="1"/>
  <c r="E80" i="1"/>
  <c r="E81" i="1"/>
  <c r="D48" i="1"/>
  <c r="D50" i="1" s="1"/>
  <c r="D52" i="1" s="1"/>
  <c r="J138" i="1"/>
  <c r="E30" i="1"/>
  <c r="F37" i="1"/>
  <c r="F81" i="1"/>
  <c r="F50" i="1"/>
  <c r="H48" i="1"/>
  <c r="J109" i="1"/>
  <c r="I48" i="1"/>
  <c r="I50" i="1" s="1"/>
  <c r="J131" i="1"/>
  <c r="E24" i="1"/>
  <c r="D62" i="1"/>
  <c r="I81" i="1"/>
  <c r="I109" i="1"/>
  <c r="J42" i="1"/>
  <c r="D64" i="1"/>
  <c r="G81" i="1" l="1"/>
  <c r="G65" i="1"/>
  <c r="H65" i="1"/>
  <c r="H81" i="1"/>
  <c r="F30" i="1"/>
  <c r="E62" i="1"/>
  <c r="H66" i="1"/>
  <c r="H82" i="1"/>
  <c r="H50" i="1"/>
  <c r="J81" i="1"/>
  <c r="F12" i="1"/>
  <c r="E79" i="1"/>
  <c r="E59" i="1"/>
  <c r="E61" i="1"/>
  <c r="F24" i="1"/>
  <c r="E82" i="1"/>
  <c r="E66" i="1"/>
  <c r="F80" i="1"/>
  <c r="F64" i="1"/>
  <c r="G37" i="1"/>
  <c r="D82" i="1"/>
  <c r="J48" i="1"/>
  <c r="J50" i="1" s="1"/>
  <c r="D66" i="1"/>
  <c r="F82" i="1"/>
  <c r="F66" i="1"/>
  <c r="I66" i="1"/>
  <c r="I82" i="1"/>
  <c r="E50" i="1"/>
  <c r="E52" i="1" s="1"/>
  <c r="G66" i="1"/>
  <c r="G82" i="1"/>
  <c r="G50" i="1"/>
  <c r="G18" i="1"/>
  <c r="F60" i="1"/>
  <c r="J65" i="1" l="1"/>
  <c r="H18" i="1"/>
  <c r="G60" i="1"/>
  <c r="J82" i="1"/>
  <c r="D83" i="1"/>
  <c r="D134" i="1" s="1"/>
  <c r="G80" i="1"/>
  <c r="G64" i="1"/>
  <c r="H37" i="1"/>
  <c r="E67" i="1"/>
  <c r="E83" i="1"/>
  <c r="E134" i="1"/>
  <c r="G12" i="1"/>
  <c r="F79" i="1"/>
  <c r="F59" i="1"/>
  <c r="F62" i="1"/>
  <c r="G30" i="1"/>
  <c r="J66" i="1"/>
  <c r="D67" i="1"/>
  <c r="F61" i="1"/>
  <c r="G24" i="1"/>
  <c r="F52" i="1"/>
  <c r="G79" i="1" l="1"/>
  <c r="G83" i="1" s="1"/>
  <c r="H12" i="1"/>
  <c r="G59" i="1"/>
  <c r="I37" i="1"/>
  <c r="J37" i="1" s="1"/>
  <c r="H80" i="1"/>
  <c r="H64" i="1"/>
  <c r="G62" i="1"/>
  <c r="H30" i="1"/>
  <c r="G61" i="1"/>
  <c r="H24" i="1"/>
  <c r="H60" i="1"/>
  <c r="I18" i="1"/>
  <c r="D137" i="1"/>
  <c r="D75" i="1"/>
  <c r="F67" i="1"/>
  <c r="E137" i="1"/>
  <c r="E139" i="1" s="1"/>
  <c r="E145" i="1" s="1"/>
  <c r="E75" i="1"/>
  <c r="F83" i="1"/>
  <c r="F134" i="1" s="1"/>
  <c r="G52" i="1"/>
  <c r="I60" i="1" l="1"/>
  <c r="J60" i="1" s="1"/>
  <c r="J18" i="1"/>
  <c r="I30" i="1"/>
  <c r="I62" i="1" s="1"/>
  <c r="H62" i="1"/>
  <c r="J62" i="1" s="1"/>
  <c r="J30" i="1"/>
  <c r="G134" i="1"/>
  <c r="H61" i="1"/>
  <c r="I24" i="1"/>
  <c r="I61" i="1" s="1"/>
  <c r="J24" i="1"/>
  <c r="F137" i="1"/>
  <c r="F139" i="1" s="1"/>
  <c r="F145" i="1" s="1"/>
  <c r="F75" i="1"/>
  <c r="J61" i="1"/>
  <c r="H79" i="1"/>
  <c r="H59" i="1"/>
  <c r="I12" i="1"/>
  <c r="H52" i="1"/>
  <c r="J12" i="1"/>
  <c r="J52" i="1" s="1"/>
  <c r="I64" i="1"/>
  <c r="J64" i="1" s="1"/>
  <c r="I80" i="1"/>
  <c r="J80" i="1" s="1"/>
  <c r="D139" i="1"/>
  <c r="E142" i="1"/>
  <c r="G67" i="1"/>
  <c r="G137" i="1" l="1"/>
  <c r="G139" i="1" s="1"/>
  <c r="G145" i="1" s="1"/>
  <c r="G75" i="1"/>
  <c r="I59" i="1"/>
  <c r="I67" i="1" s="1"/>
  <c r="I79" i="1"/>
  <c r="I83" i="1" s="1"/>
  <c r="I52" i="1"/>
  <c r="I134" i="1" s="1"/>
  <c r="F142" i="1"/>
  <c r="D145" i="1"/>
  <c r="D142" i="1"/>
  <c r="H67" i="1"/>
  <c r="J59" i="1"/>
  <c r="J67" i="1" s="1"/>
  <c r="J75" i="1" s="1"/>
  <c r="H83" i="1"/>
  <c r="H134" i="1" s="1"/>
  <c r="J134" i="1" l="1"/>
  <c r="H137" i="1"/>
  <c r="H139" i="1" s="1"/>
  <c r="H145" i="1" s="1"/>
  <c r="H75" i="1"/>
  <c r="G142" i="1"/>
  <c r="J79" i="1"/>
  <c r="J83" i="1" s="1"/>
  <c r="I75" i="1"/>
  <c r="I137" i="1"/>
  <c r="I139" i="1" s="1"/>
  <c r="I145" i="1" l="1"/>
  <c r="I142" i="1"/>
  <c r="J145" i="1"/>
  <c r="J137" i="1"/>
  <c r="J139" i="1" s="1"/>
  <c r="J142" i="1"/>
  <c r="H142" i="1"/>
</calcChain>
</file>

<file path=xl/sharedStrings.xml><?xml version="1.0" encoding="utf-8"?>
<sst xmlns="http://schemas.openxmlformats.org/spreadsheetml/2006/main" count="132" uniqueCount="104">
  <si>
    <t>Grant Proposal Budget Template</t>
  </si>
  <si>
    <t>Change amounts in green cells; formulas should re-calculate</t>
  </si>
  <si>
    <r>
      <t xml:space="preserve">PI: </t>
    </r>
    <r>
      <rPr>
        <b/>
        <u/>
        <sz val="11"/>
        <rFont val="Arial"/>
        <family val="2"/>
      </rPr>
      <t xml:space="preserve">                  </t>
    </r>
  </si>
  <si>
    <r>
      <t xml:space="preserve">Granting Agency </t>
    </r>
    <r>
      <rPr>
        <b/>
        <u/>
        <sz val="11"/>
        <rFont val="Arial"/>
        <family val="2"/>
      </rPr>
      <t xml:space="preserve">  </t>
    </r>
  </si>
  <si>
    <t>Date:___________________________</t>
  </si>
  <si>
    <t>Year 1</t>
  </si>
  <si>
    <t>Year 2</t>
  </si>
  <si>
    <t>Year 3</t>
  </si>
  <si>
    <t>Year 4</t>
  </si>
  <si>
    <t>Year 5</t>
  </si>
  <si>
    <t>Year 6</t>
  </si>
  <si>
    <t>Total</t>
  </si>
  <si>
    <t>NOTES</t>
  </si>
  <si>
    <t>Personnel</t>
  </si>
  <si>
    <t>PI: (Name)</t>
  </si>
  <si>
    <t xml:space="preserve">  Number of months of full-time work:</t>
  </si>
  <si>
    <t xml:space="preserve">  Maximum amount per month:</t>
  </si>
  <si>
    <t>1/9 base salary</t>
  </si>
  <si>
    <t xml:space="preserve">  Annual increase assumed:</t>
  </si>
  <si>
    <t xml:space="preserve">  Budget for PI wages:</t>
  </si>
  <si>
    <t>PI2: (Name)</t>
  </si>
  <si>
    <t>PI3: (Name)</t>
  </si>
  <si>
    <t>PI4: (Faculty Name)</t>
  </si>
  <si>
    <t>Staff-Summer</t>
  </si>
  <si>
    <t>Number of staff each year</t>
  </si>
  <si>
    <t>Number of hours each year</t>
  </si>
  <si>
    <t>Hourly rate of pay</t>
  </si>
  <si>
    <t>Annual increase assumed</t>
  </si>
  <si>
    <t>Students-Summer</t>
  </si>
  <si>
    <t xml:space="preserve">  Number of students each year</t>
  </si>
  <si>
    <t xml:space="preserve">  Number of weeks each year</t>
  </si>
  <si>
    <t xml:space="preserve">  Hourly rate of pay</t>
  </si>
  <si>
    <t>Students-Semester</t>
  </si>
  <si>
    <t xml:space="preserve">  Number of hours each year</t>
  </si>
  <si>
    <t>Current COW policy dictatates minimum wage during semester</t>
  </si>
  <si>
    <t xml:space="preserve">  Minimum wage annual increase:</t>
  </si>
  <si>
    <t>Total student wages</t>
  </si>
  <si>
    <t>Total Wages:</t>
  </si>
  <si>
    <t>Note: The indirect cost rate is 54% for on-campus work &amp; 23% for off-campus work--we have to separate the payroll by location in order to estimate indirect costs below.</t>
  </si>
  <si>
    <t>Wages on/off campus</t>
  </si>
  <si>
    <t xml:space="preserve">  PI-on campus</t>
  </si>
  <si>
    <t>Please make changes if some of the work will be done off-campus</t>
  </si>
  <si>
    <t xml:space="preserve">  PI-2-on campus</t>
  </si>
  <si>
    <t xml:space="preserve">  PI-3-on campus</t>
  </si>
  <si>
    <t xml:space="preserve">  PI-4-on campus</t>
  </si>
  <si>
    <t xml:space="preserve">  Staff-Summer</t>
  </si>
  <si>
    <t xml:space="preserve">  Students-Summer-On Campus</t>
  </si>
  <si>
    <t xml:space="preserve">  Students Semester-On Campus</t>
  </si>
  <si>
    <t>Total on campus wages</t>
  </si>
  <si>
    <t xml:space="preserve">  PI-off campus</t>
  </si>
  <si>
    <t xml:space="preserve">  Students-Summer-Off Campus</t>
  </si>
  <si>
    <t xml:space="preserve">  Students Semester-Off Campus</t>
  </si>
  <si>
    <t>Total off-campus wages</t>
  </si>
  <si>
    <t>Total wages</t>
  </si>
  <si>
    <t>This should match total wages above</t>
  </si>
  <si>
    <t>C. Fringe Benefits</t>
  </si>
  <si>
    <t xml:space="preserve"> Faculty (7.90% Salary)</t>
  </si>
  <si>
    <t>FICA 7.65% &amp; workers' comp 0.25%</t>
  </si>
  <si>
    <t xml:space="preserve"> Staff (7.90% Salary)</t>
  </si>
  <si>
    <t xml:space="preserve"> Students-Summer (7.90%)</t>
  </si>
  <si>
    <t xml:space="preserve"> Students-Semester (0.25%)</t>
  </si>
  <si>
    <t>Workers' compensation 0.25%</t>
  </si>
  <si>
    <t>Total benefits</t>
  </si>
  <si>
    <t>D. Equipment</t>
  </si>
  <si>
    <t>This is equipment of $5,000 or more. If cost per item is less, include with "supplies" under "Other Direct Costs"</t>
  </si>
  <si>
    <t>Total Equipment</t>
  </si>
  <si>
    <t>E. Travel</t>
  </si>
  <si>
    <t>This would include travel to meetings or conferences "necessary to accomplish proposal objectives or disseminate its results"; it could also include travel necessary to work with collaborators</t>
  </si>
  <si>
    <t>1. Domestic</t>
  </si>
  <si>
    <t xml:space="preserve">  Flights</t>
  </si>
  <si>
    <t>Meetings</t>
  </si>
  <si>
    <t xml:space="preserve">  Hotel</t>
  </si>
  <si>
    <t xml:space="preserve">  Food</t>
  </si>
  <si>
    <t xml:space="preserve">  Other</t>
  </si>
  <si>
    <t>Total Domestic Travel</t>
  </si>
  <si>
    <t>2. Foreign</t>
  </si>
  <si>
    <t>Total Foreign Travel</t>
  </si>
  <si>
    <t>Total Travel</t>
  </si>
  <si>
    <t>F. Participant Support Costs</t>
  </si>
  <si>
    <t>This proposal will not have any participant support costs--student pay should be reported under "other personnel".</t>
  </si>
  <si>
    <t>1. Stipends</t>
  </si>
  <si>
    <t>2. Travel</t>
  </si>
  <si>
    <t>3. Subsistence</t>
  </si>
  <si>
    <t>4. Other</t>
  </si>
  <si>
    <t>Total Participant Support Costs</t>
  </si>
  <si>
    <t xml:space="preserve"> </t>
  </si>
  <si>
    <t>G. Other Direct Costs</t>
  </si>
  <si>
    <t>1. Material and Supplies</t>
  </si>
  <si>
    <t>General-purpose computers &amp; software are not allowable--need to show these are to be used primarily or exclusively in the actual conduct of the research; they are necessary to accomplish project objectives; and they are not otherwise reasonably available</t>
  </si>
  <si>
    <t xml:space="preserve">     </t>
  </si>
  <si>
    <t xml:space="preserve">     Total Material &amp; Supplies</t>
  </si>
  <si>
    <t>2. Publication costs</t>
  </si>
  <si>
    <t>3. Consultant services</t>
  </si>
  <si>
    <t>4. Computer services</t>
  </si>
  <si>
    <t>5. Subawards</t>
  </si>
  <si>
    <t>6. Other</t>
  </si>
  <si>
    <t>Total Other Direct Costs</t>
  </si>
  <si>
    <t>H. Total Direct Costs</t>
  </si>
  <si>
    <t>I. Indirect Costs</t>
  </si>
  <si>
    <t>54% wages on campus</t>
  </si>
  <si>
    <t>23% wages off campus</t>
  </si>
  <si>
    <t>Total Indirect Costs</t>
  </si>
  <si>
    <t>TOTAL</t>
  </si>
  <si>
    <t>10% indirect costs to 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</si>
</sst>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\$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164" fontId="1" fillId="2" borderId="0" xfId="1" applyNumberFormat="1" applyFill="1" applyBorder="1" applyAlignment="1">
      <alignment vertical="top"/>
    </xf>
    <xf numFmtId="164" fontId="1" fillId="0" borderId="0" xfId="1" applyNumberForma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164" fontId="6" fillId="0" borderId="0" xfId="1" quotePrefix="1" applyNumberFormat="1" applyFont="1" applyFill="1" applyBorder="1" applyAlignment="1">
      <alignment horizontal="center" vertical="top"/>
    </xf>
    <xf numFmtId="164" fontId="6" fillId="0" borderId="1" xfId="1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4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vertical="top"/>
    </xf>
    <xf numFmtId="43" fontId="1" fillId="2" borderId="0" xfId="1" applyFill="1" applyBorder="1" applyAlignment="1">
      <alignment vertical="top"/>
    </xf>
    <xf numFmtId="43" fontId="1" fillId="0" borderId="0" xfId="1" applyFill="1" applyBorder="1" applyAlignment="1">
      <alignment vertical="top"/>
    </xf>
    <xf numFmtId="9" fontId="4" fillId="2" borderId="0" xfId="0" applyNumberFormat="1" applyFont="1" applyFill="1" applyAlignment="1">
      <alignment vertical="top"/>
    </xf>
    <xf numFmtId="0" fontId="4" fillId="0" borderId="0" xfId="0" applyFont="1" applyAlignment="1">
      <alignment horizontal="right" vertical="top"/>
    </xf>
    <xf numFmtId="9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vertical="center"/>
    </xf>
    <xf numFmtId="43" fontId="1" fillId="2" borderId="0" xfId="1" applyFill="1" applyBorder="1" applyAlignment="1">
      <alignment vertical="center"/>
    </xf>
    <xf numFmtId="9" fontId="1" fillId="2" borderId="0" xfId="1" applyNumberFormat="1" applyFill="1" applyBorder="1" applyAlignment="1">
      <alignment vertical="top"/>
    </xf>
    <xf numFmtId="164" fontId="4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164" fontId="1" fillId="0" borderId="2" xfId="1" applyNumberFormat="1" applyFill="1" applyBorder="1" applyAlignment="1">
      <alignment vertical="top"/>
    </xf>
    <xf numFmtId="0" fontId="7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164" fontId="1" fillId="0" borderId="3" xfId="1" applyNumberFormat="1" applyFill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0" xfId="0" applyFont="1"/>
    <xf numFmtId="164" fontId="1" fillId="0" borderId="0" xfId="1" applyNumberFormat="1" applyFill="1" applyBorder="1" applyAlignment="1">
      <alignment vertical="center"/>
    </xf>
    <xf numFmtId="0" fontId="4" fillId="0" borderId="4" xfId="0" applyFont="1" applyBorder="1" applyAlignment="1">
      <alignment vertical="top"/>
    </xf>
    <xf numFmtId="164" fontId="1" fillId="0" borderId="4" xfId="1" applyNumberFormat="1" applyFill="1" applyBorder="1" applyAlignment="1">
      <alignment vertical="top"/>
    </xf>
    <xf numFmtId="0" fontId="4" fillId="0" borderId="4" xfId="0" applyFont="1" applyBorder="1" applyAlignment="1">
      <alignment vertical="top" wrapText="1"/>
    </xf>
    <xf numFmtId="43" fontId="4" fillId="0" borderId="0" xfId="0" applyNumberFormat="1" applyFont="1" applyAlignment="1">
      <alignment vertical="top"/>
    </xf>
    <xf numFmtId="164" fontId="1" fillId="0" borderId="0" xfId="1" applyNumberFormat="1" applyFill="1"/>
    <xf numFmtId="164" fontId="1" fillId="2" borderId="0" xfId="1" applyNumberFormat="1" applyFill="1"/>
    <xf numFmtId="0" fontId="4" fillId="0" borderId="0" xfId="0" applyFont="1" applyAlignment="1">
      <alignment horizontal="left"/>
    </xf>
    <xf numFmtId="164" fontId="1" fillId="2" borderId="0" xfId="1" applyNumberFormat="1" applyFill="1" applyBorder="1" applyAlignment="1">
      <alignment horizontal="left"/>
    </xf>
    <xf numFmtId="164" fontId="1" fillId="0" borderId="0" xfId="1" applyNumberFormat="1" applyFill="1" applyBorder="1" applyAlignment="1">
      <alignment horizontal="left"/>
    </xf>
    <xf numFmtId="165" fontId="4" fillId="0" borderId="0" xfId="0" applyNumberFormat="1" applyFont="1" applyAlignment="1">
      <alignment vertical="top" wrapText="1"/>
    </xf>
    <xf numFmtId="164" fontId="1" fillId="0" borderId="5" xfId="1" applyNumberForma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3"/>
  <sheetViews>
    <sheetView tabSelected="1" workbookViewId="0">
      <selection sqref="A1:XFD1048576"/>
    </sheetView>
  </sheetViews>
  <sheetFormatPr defaultColWidth="12.5703125" defaultRowHeight="15"/>
  <cols>
    <col min="1" max="1" width="40.42578125" style="7" customWidth="1"/>
    <col min="2" max="3" width="17.5703125" style="7" customWidth="1"/>
    <col min="4" max="4" width="14.140625" style="5" customWidth="1"/>
    <col min="5" max="5" width="14.42578125" style="5" customWidth="1"/>
    <col min="6" max="9" width="14.140625" style="5" customWidth="1"/>
    <col min="10" max="10" width="13.7109375" style="5" customWidth="1"/>
    <col min="11" max="11" width="46" style="6" customWidth="1"/>
    <col min="12" max="16384" width="12.5703125" style="7"/>
  </cols>
  <sheetData>
    <row r="1" spans="1:13" ht="14.1" customHeight="1">
      <c r="A1" s="1" t="s">
        <v>0</v>
      </c>
      <c r="B1" s="2" t="s">
        <v>1</v>
      </c>
      <c r="C1" s="3"/>
      <c r="D1" s="4"/>
      <c r="E1" s="4"/>
    </row>
    <row r="2" spans="1:13" ht="14.1" customHeight="1">
      <c r="A2" s="1" t="s">
        <v>2</v>
      </c>
    </row>
    <row r="3" spans="1:13" ht="14.1" customHeight="1">
      <c r="A3" s="1" t="s">
        <v>3</v>
      </c>
    </row>
    <row r="4" spans="1:13" s="8" customFormat="1" ht="14.1" customHeight="1">
      <c r="A4" s="1" t="s">
        <v>4</v>
      </c>
      <c r="D4" s="9"/>
      <c r="E4" s="9"/>
      <c r="F4" s="9"/>
      <c r="G4" s="9"/>
      <c r="H4" s="9"/>
      <c r="I4" s="9"/>
    </row>
    <row r="5" spans="1:13" s="8" customFormat="1" ht="12.75"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1" t="s">
        <v>12</v>
      </c>
    </row>
    <row r="6" spans="1:13">
      <c r="A6" s="8" t="s">
        <v>13</v>
      </c>
      <c r="D6" s="12"/>
      <c r="E6" s="12"/>
      <c r="F6" s="12"/>
      <c r="G6" s="12"/>
      <c r="H6" s="12"/>
      <c r="I6" s="12"/>
      <c r="J6" s="13"/>
    </row>
    <row r="7" spans="1:13">
      <c r="A7" s="8"/>
      <c r="D7" s="12"/>
      <c r="E7" s="12"/>
      <c r="F7" s="12"/>
      <c r="G7" s="12"/>
      <c r="H7" s="12"/>
      <c r="I7" s="12"/>
      <c r="J7" s="13"/>
    </row>
    <row r="8" spans="1:13">
      <c r="A8" s="7" t="s">
        <v>14</v>
      </c>
      <c r="D8" s="13"/>
      <c r="E8" s="13"/>
      <c r="F8" s="13"/>
      <c r="G8" s="13"/>
      <c r="H8" s="13"/>
      <c r="I8" s="13"/>
      <c r="J8" s="13"/>
    </row>
    <row r="9" spans="1:13">
      <c r="A9" s="7" t="s">
        <v>15</v>
      </c>
      <c r="B9" s="14">
        <v>0</v>
      </c>
      <c r="D9" s="13"/>
      <c r="E9" s="13"/>
      <c r="F9" s="13"/>
      <c r="G9" s="13"/>
      <c r="H9" s="13"/>
      <c r="I9" s="13"/>
      <c r="J9" s="13"/>
      <c r="K9" s="7"/>
    </row>
    <row r="10" spans="1:13">
      <c r="A10" s="7" t="s">
        <v>16</v>
      </c>
      <c r="B10" s="14">
        <f>45000/9</f>
        <v>5000</v>
      </c>
      <c r="D10" s="13"/>
      <c r="E10" s="13"/>
      <c r="F10" s="13"/>
      <c r="G10" s="13"/>
      <c r="H10" s="13"/>
      <c r="I10" s="13"/>
      <c r="J10" s="13"/>
      <c r="K10" s="6" t="s">
        <v>17</v>
      </c>
      <c r="L10" s="15">
        <f>45000/9</f>
        <v>5000</v>
      </c>
    </row>
    <row r="11" spans="1:13">
      <c r="A11" s="7" t="s">
        <v>18</v>
      </c>
      <c r="B11" s="16">
        <v>0.02</v>
      </c>
      <c r="D11" s="13"/>
      <c r="E11" s="13"/>
      <c r="F11" s="13"/>
      <c r="G11" s="13"/>
      <c r="H11" s="13"/>
      <c r="I11" s="13"/>
      <c r="J11" s="13"/>
    </row>
    <row r="12" spans="1:13">
      <c r="A12" s="7" t="s">
        <v>19</v>
      </c>
      <c r="D12" s="13">
        <f>B10*B9</f>
        <v>0</v>
      </c>
      <c r="E12" s="13">
        <f>D12*1.02</f>
        <v>0</v>
      </c>
      <c r="F12" s="13">
        <f t="shared" ref="F12:I12" si="0">E12*1.02</f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>SUM(D12:I12)</f>
        <v>0</v>
      </c>
      <c r="M12" s="15">
        <f>5000*9</f>
        <v>45000</v>
      </c>
    </row>
    <row r="13" spans="1:13">
      <c r="D13" s="13"/>
      <c r="E13" s="13"/>
      <c r="F13" s="13"/>
      <c r="G13" s="13"/>
      <c r="H13" s="13"/>
      <c r="I13" s="13"/>
      <c r="J13" s="13"/>
    </row>
    <row r="14" spans="1:13">
      <c r="A14" s="7" t="s">
        <v>20</v>
      </c>
      <c r="B14" s="17"/>
      <c r="C14" s="17"/>
      <c r="D14" s="13"/>
      <c r="E14" s="13"/>
      <c r="F14" s="13"/>
      <c r="G14" s="13"/>
      <c r="H14" s="13"/>
      <c r="I14" s="13"/>
      <c r="J14" s="13"/>
    </row>
    <row r="15" spans="1:13">
      <c r="A15" s="7" t="s">
        <v>15</v>
      </c>
      <c r="B15" s="14">
        <v>0</v>
      </c>
      <c r="C15" s="15"/>
      <c r="D15" s="13"/>
      <c r="E15" s="13"/>
      <c r="F15" s="13"/>
      <c r="G15" s="13"/>
      <c r="H15" s="13"/>
      <c r="I15" s="13"/>
      <c r="J15" s="13"/>
      <c r="K15" s="7"/>
      <c r="L15" s="15">
        <f>66000/9</f>
        <v>7333.333333333333</v>
      </c>
    </row>
    <row r="16" spans="1:13">
      <c r="A16" s="7" t="s">
        <v>16</v>
      </c>
      <c r="B16" s="14">
        <f>66000/9</f>
        <v>7333.333333333333</v>
      </c>
      <c r="C16" s="15"/>
      <c r="D16" s="13"/>
      <c r="E16" s="13"/>
      <c r="F16" s="13"/>
      <c r="G16" s="13"/>
      <c r="H16" s="13"/>
      <c r="I16" s="13"/>
      <c r="J16" s="13"/>
      <c r="K16" s="6" t="s">
        <v>17</v>
      </c>
    </row>
    <row r="17" spans="1:13">
      <c r="A17" s="7" t="s">
        <v>18</v>
      </c>
      <c r="B17" s="16">
        <v>0.02</v>
      </c>
      <c r="C17" s="18"/>
      <c r="D17" s="13"/>
      <c r="E17" s="13"/>
      <c r="F17" s="13"/>
      <c r="G17" s="13"/>
      <c r="H17" s="13"/>
      <c r="I17" s="13"/>
      <c r="J17" s="13"/>
      <c r="M17" s="15">
        <f>7333*9</f>
        <v>65997</v>
      </c>
    </row>
    <row r="18" spans="1:13">
      <c r="A18" s="7" t="s">
        <v>19</v>
      </c>
      <c r="D18" s="13">
        <f>B16*B15</f>
        <v>0</v>
      </c>
      <c r="E18" s="13">
        <f>D18*1.02</f>
        <v>0</v>
      </c>
      <c r="F18" s="13">
        <f>E18*1.02</f>
        <v>0</v>
      </c>
      <c r="G18" s="13">
        <f>F18*1.02</f>
        <v>0</v>
      </c>
      <c r="H18" s="13">
        <f t="shared" ref="H18:I18" si="1">G18*1.02</f>
        <v>0</v>
      </c>
      <c r="I18" s="13">
        <f t="shared" si="1"/>
        <v>0</v>
      </c>
      <c r="J18" s="13">
        <f>SUM(D18:I18)</f>
        <v>0</v>
      </c>
    </row>
    <row r="19" spans="1:13">
      <c r="D19" s="13"/>
      <c r="E19" s="13"/>
      <c r="F19" s="13"/>
      <c r="G19" s="13"/>
      <c r="H19" s="13"/>
      <c r="I19" s="13"/>
      <c r="J19" s="13"/>
    </row>
    <row r="20" spans="1:13">
      <c r="A20" s="7" t="s">
        <v>21</v>
      </c>
      <c r="D20" s="13"/>
      <c r="E20" s="13"/>
      <c r="F20" s="13"/>
      <c r="G20" s="13"/>
      <c r="H20" s="13"/>
      <c r="I20" s="13"/>
      <c r="J20" s="13"/>
    </row>
    <row r="21" spans="1:13">
      <c r="A21" s="7" t="s">
        <v>15</v>
      </c>
      <c r="B21" s="14">
        <v>0</v>
      </c>
      <c r="D21" s="13"/>
      <c r="E21" s="13"/>
      <c r="F21" s="13"/>
      <c r="G21" s="13"/>
      <c r="H21" s="13"/>
      <c r="I21" s="13"/>
      <c r="J21" s="13"/>
      <c r="K21" s="7"/>
      <c r="L21" s="15">
        <f>80000/9</f>
        <v>8888.8888888888887</v>
      </c>
    </row>
    <row r="22" spans="1:13">
      <c r="A22" s="7" t="s">
        <v>16</v>
      </c>
      <c r="B22" s="14">
        <f>79992/9</f>
        <v>8888</v>
      </c>
      <c r="D22" s="13"/>
      <c r="E22" s="13"/>
      <c r="F22" s="13"/>
      <c r="G22" s="13"/>
      <c r="H22" s="13"/>
      <c r="I22" s="13"/>
      <c r="J22" s="13"/>
      <c r="K22" s="6" t="s">
        <v>17</v>
      </c>
    </row>
    <row r="23" spans="1:13">
      <c r="A23" s="7" t="s">
        <v>18</v>
      </c>
      <c r="B23" s="16">
        <v>0.02</v>
      </c>
      <c r="D23" s="13"/>
      <c r="E23" s="13"/>
      <c r="F23" s="13"/>
      <c r="G23" s="13"/>
      <c r="H23" s="13"/>
      <c r="I23" s="13"/>
      <c r="J23" s="13"/>
      <c r="M23" s="15">
        <f>8888*9</f>
        <v>79992</v>
      </c>
    </row>
    <row r="24" spans="1:13">
      <c r="A24" s="7" t="s">
        <v>19</v>
      </c>
      <c r="D24" s="13">
        <f>B22*B21</f>
        <v>0</v>
      </c>
      <c r="E24" s="13">
        <f>D24*1.02</f>
        <v>0</v>
      </c>
      <c r="F24" s="13">
        <f t="shared" ref="F24:I24" si="2">E24*1.02</f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>SUM(D24:I24)</f>
        <v>0</v>
      </c>
    </row>
    <row r="25" spans="1:13">
      <c r="D25" s="13"/>
      <c r="E25" s="13"/>
      <c r="F25" s="13"/>
      <c r="G25" s="13"/>
      <c r="H25" s="13"/>
      <c r="I25" s="13"/>
      <c r="J25" s="13"/>
    </row>
    <row r="26" spans="1:13">
      <c r="A26" s="7" t="s">
        <v>22</v>
      </c>
      <c r="D26" s="13"/>
      <c r="E26" s="13"/>
      <c r="F26" s="13"/>
      <c r="G26" s="13"/>
      <c r="H26" s="13"/>
      <c r="I26" s="13"/>
      <c r="J26" s="13"/>
    </row>
    <row r="27" spans="1:13">
      <c r="A27" s="7" t="s">
        <v>15</v>
      </c>
      <c r="B27" s="14">
        <v>0</v>
      </c>
      <c r="D27" s="13"/>
      <c r="E27" s="13"/>
      <c r="F27" s="13"/>
      <c r="G27" s="13"/>
      <c r="H27" s="13"/>
      <c r="I27" s="13"/>
      <c r="J27" s="13"/>
      <c r="K27" s="7"/>
      <c r="L27" s="15">
        <f>70000.02/9</f>
        <v>7777.7800000000007</v>
      </c>
    </row>
    <row r="28" spans="1:13">
      <c r="A28" s="7" t="s">
        <v>16</v>
      </c>
      <c r="B28" s="14">
        <f>70000/9</f>
        <v>7777.7777777777774</v>
      </c>
      <c r="D28" s="13"/>
      <c r="E28" s="13"/>
      <c r="F28" s="13"/>
      <c r="G28" s="13"/>
      <c r="H28" s="13"/>
      <c r="I28" s="13"/>
      <c r="J28" s="13"/>
      <c r="K28" s="6" t="s">
        <v>17</v>
      </c>
    </row>
    <row r="29" spans="1:13">
      <c r="A29" s="7" t="s">
        <v>18</v>
      </c>
      <c r="B29" s="16">
        <v>0.02</v>
      </c>
      <c r="D29" s="13"/>
      <c r="E29" s="13"/>
      <c r="F29" s="13"/>
      <c r="G29" s="13"/>
      <c r="H29" s="13"/>
      <c r="I29" s="13"/>
      <c r="J29" s="13"/>
      <c r="M29" s="15">
        <f>7777.78*9</f>
        <v>70000.02</v>
      </c>
    </row>
    <row r="30" spans="1:13">
      <c r="A30" s="7" t="s">
        <v>19</v>
      </c>
      <c r="D30" s="13">
        <f>B28*B27</f>
        <v>0</v>
      </c>
      <c r="E30" s="13">
        <f>D30*1.02</f>
        <v>0</v>
      </c>
      <c r="F30" s="13">
        <f t="shared" ref="F30:I30" si="3">E30*1.02</f>
        <v>0</v>
      </c>
      <c r="G30" s="13">
        <f t="shared" si="3"/>
        <v>0</v>
      </c>
      <c r="H30" s="13">
        <f t="shared" si="3"/>
        <v>0</v>
      </c>
      <c r="I30" s="13">
        <f t="shared" si="3"/>
        <v>0</v>
      </c>
      <c r="J30" s="13">
        <f>SUM(D30:I30)</f>
        <v>0</v>
      </c>
    </row>
    <row r="31" spans="1:13">
      <c r="D31" s="13"/>
      <c r="E31" s="13"/>
      <c r="F31" s="13"/>
      <c r="G31" s="13"/>
      <c r="H31" s="13"/>
      <c r="I31" s="13"/>
      <c r="J31" s="13"/>
    </row>
    <row r="32" spans="1:13">
      <c r="D32" s="13"/>
      <c r="E32" s="13"/>
      <c r="F32" s="13"/>
      <c r="G32" s="13"/>
      <c r="H32" s="13"/>
      <c r="I32" s="13"/>
      <c r="J32" s="13"/>
    </row>
    <row r="33" spans="1:11">
      <c r="A33" s="7" t="s">
        <v>23</v>
      </c>
      <c r="D33" s="13"/>
      <c r="E33" s="13"/>
      <c r="F33" s="13"/>
      <c r="G33" s="13"/>
      <c r="H33" s="13"/>
      <c r="I33" s="13"/>
      <c r="J33" s="13"/>
    </row>
    <row r="34" spans="1:11">
      <c r="A34" s="19" t="s">
        <v>24</v>
      </c>
      <c r="B34" s="3">
        <v>0</v>
      </c>
      <c r="D34" s="13"/>
      <c r="E34" s="13"/>
      <c r="F34" s="13"/>
      <c r="G34" s="13"/>
      <c r="H34" s="13"/>
      <c r="I34" s="13"/>
      <c r="J34" s="13"/>
    </row>
    <row r="35" spans="1:11">
      <c r="A35" s="19" t="s">
        <v>25</v>
      </c>
      <c r="B35" s="3">
        <v>6</v>
      </c>
      <c r="D35" s="13"/>
      <c r="E35" s="13"/>
      <c r="F35" s="13"/>
      <c r="G35" s="13"/>
      <c r="H35" s="13"/>
      <c r="I35" s="13"/>
      <c r="J35" s="13"/>
    </row>
    <row r="36" spans="1:11">
      <c r="A36" s="19" t="s">
        <v>26</v>
      </c>
      <c r="B36" s="14">
        <v>15</v>
      </c>
      <c r="D36" s="13"/>
      <c r="E36" s="13"/>
      <c r="F36" s="13"/>
      <c r="G36" s="13"/>
      <c r="H36" s="13"/>
      <c r="I36" s="13"/>
      <c r="J36" s="13"/>
    </row>
    <row r="37" spans="1:11">
      <c r="A37" s="19" t="s">
        <v>27</v>
      </c>
      <c r="B37" s="16">
        <v>0.02</v>
      </c>
      <c r="D37" s="13">
        <f>ROUND($B34*$B35*$B36*40,0)</f>
        <v>0</v>
      </c>
      <c r="E37" s="13">
        <f>D37*1.02</f>
        <v>0</v>
      </c>
      <c r="F37" s="13">
        <f>E37*1.02</f>
        <v>0</v>
      </c>
      <c r="G37" s="13">
        <f>F37*1.02</f>
        <v>0</v>
      </c>
      <c r="H37" s="13">
        <f>G37*1.02</f>
        <v>0</v>
      </c>
      <c r="I37" s="13">
        <f t="shared" ref="I37" si="4">H37*1.02</f>
        <v>0</v>
      </c>
      <c r="J37" s="13">
        <f>SUM(D37:I37)</f>
        <v>0</v>
      </c>
    </row>
    <row r="38" spans="1:11">
      <c r="D38" s="13"/>
      <c r="E38" s="13"/>
      <c r="F38" s="13"/>
      <c r="G38" s="13"/>
      <c r="H38" s="13"/>
      <c r="I38" s="13"/>
      <c r="J38" s="13"/>
    </row>
    <row r="39" spans="1:11">
      <c r="A39" s="7" t="s">
        <v>28</v>
      </c>
      <c r="D39" s="13"/>
      <c r="E39" s="13"/>
      <c r="F39" s="13"/>
      <c r="G39" s="13"/>
      <c r="H39" s="13"/>
      <c r="I39" s="13"/>
      <c r="J39" s="13"/>
    </row>
    <row r="40" spans="1:11">
      <c r="A40" s="7" t="s">
        <v>29</v>
      </c>
      <c r="B40" s="3">
        <v>0</v>
      </c>
      <c r="D40" s="13"/>
      <c r="E40" s="13"/>
      <c r="F40" s="13"/>
      <c r="G40" s="13"/>
      <c r="H40" s="13"/>
      <c r="I40" s="13"/>
      <c r="J40" s="13"/>
    </row>
    <row r="41" spans="1:11">
      <c r="A41" s="7" t="s">
        <v>30</v>
      </c>
      <c r="B41" s="3">
        <f>8*5*10</f>
        <v>400</v>
      </c>
      <c r="D41" s="13"/>
      <c r="E41" s="13"/>
      <c r="F41" s="13"/>
      <c r="G41" s="13"/>
      <c r="H41" s="13"/>
      <c r="I41" s="13"/>
      <c r="J41" s="13"/>
    </row>
    <row r="42" spans="1:11">
      <c r="A42" s="7" t="s">
        <v>31</v>
      </c>
      <c r="B42" s="14">
        <v>15</v>
      </c>
      <c r="D42" s="13">
        <f>ROUND($B40*$B41*$B42,0)</f>
        <v>0</v>
      </c>
      <c r="E42" s="13">
        <f>ROUND($B40*$B41*$B42,0)</f>
        <v>0</v>
      </c>
      <c r="F42" s="13">
        <f t="shared" ref="F42:I42" si="5">ROUND($B40*$B41*$B42,0)</f>
        <v>0</v>
      </c>
      <c r="G42" s="13">
        <f t="shared" si="5"/>
        <v>0</v>
      </c>
      <c r="H42" s="13">
        <f t="shared" si="5"/>
        <v>0</v>
      </c>
      <c r="I42" s="13">
        <f t="shared" si="5"/>
        <v>0</v>
      </c>
      <c r="J42" s="13">
        <f>SUM(D42:I42)</f>
        <v>0</v>
      </c>
    </row>
    <row r="43" spans="1:11">
      <c r="D43" s="13"/>
      <c r="E43" s="13"/>
      <c r="F43" s="13"/>
      <c r="G43" s="13"/>
      <c r="H43" s="13"/>
      <c r="I43" s="13"/>
      <c r="J43" s="13"/>
    </row>
    <row r="44" spans="1:11">
      <c r="A44" s="7" t="s">
        <v>32</v>
      </c>
      <c r="D44" s="13"/>
      <c r="E44" s="13"/>
      <c r="F44" s="13"/>
      <c r="G44" s="13"/>
      <c r="H44" s="13"/>
      <c r="I44" s="13"/>
      <c r="J44" s="13"/>
    </row>
    <row r="45" spans="1:11">
      <c r="A45" s="7" t="s">
        <v>29</v>
      </c>
      <c r="B45" s="3">
        <v>0</v>
      </c>
      <c r="D45" s="13"/>
      <c r="E45" s="13"/>
      <c r="F45" s="13"/>
      <c r="G45" s="13"/>
      <c r="H45" s="13"/>
      <c r="I45" s="13"/>
      <c r="J45" s="13"/>
    </row>
    <row r="46" spans="1:11">
      <c r="A46" s="7" t="s">
        <v>33</v>
      </c>
      <c r="B46" s="3">
        <f>8*5*10</f>
        <v>400</v>
      </c>
      <c r="D46" s="13"/>
      <c r="E46" s="13"/>
      <c r="F46" s="13"/>
      <c r="G46" s="13"/>
      <c r="H46" s="13"/>
      <c r="I46" s="13"/>
      <c r="J46" s="13"/>
    </row>
    <row r="47" spans="1:11" ht="25.5">
      <c r="A47" s="20" t="s">
        <v>31</v>
      </c>
      <c r="B47" s="21">
        <v>15</v>
      </c>
      <c r="D47" s="13"/>
      <c r="E47" s="13"/>
      <c r="F47" s="13"/>
      <c r="G47" s="13"/>
      <c r="H47" s="13"/>
      <c r="I47" s="13"/>
      <c r="J47" s="13"/>
      <c r="K47" s="6" t="s">
        <v>34</v>
      </c>
    </row>
    <row r="48" spans="1:11">
      <c r="A48" s="7" t="s">
        <v>35</v>
      </c>
      <c r="B48" s="22">
        <v>0.02</v>
      </c>
      <c r="D48" s="13">
        <f>ROUND(B47*B46*B45,0)</f>
        <v>0</v>
      </c>
      <c r="E48" s="13">
        <f>ROUND(B47*B46*B45,0)</f>
        <v>0</v>
      </c>
      <c r="F48" s="13">
        <f>ROUND(B47*B46*B45,0)</f>
        <v>0</v>
      </c>
      <c r="G48" s="13">
        <f>ROUND(B47*B46*B45,0)</f>
        <v>0</v>
      </c>
      <c r="H48" s="13">
        <f>ROUND(B47*B46*B45,0)</f>
        <v>0</v>
      </c>
      <c r="I48" s="13">
        <f>ROUND(B47*B46*B45,0)</f>
        <v>0</v>
      </c>
      <c r="J48" s="13">
        <f>SUM(D48:I48)</f>
        <v>0</v>
      </c>
    </row>
    <row r="49" spans="1:14">
      <c r="D49" s="13"/>
      <c r="E49" s="13"/>
      <c r="F49" s="13"/>
      <c r="G49" s="13"/>
      <c r="H49" s="13"/>
      <c r="I49" s="13"/>
      <c r="J49" s="13"/>
      <c r="K49" s="23"/>
    </row>
    <row r="50" spans="1:14">
      <c r="A50" s="24" t="s">
        <v>36</v>
      </c>
      <c r="D50" s="25">
        <f>SUM(D42:D49)</f>
        <v>0</v>
      </c>
      <c r="E50" s="25">
        <f t="shared" ref="E50:I50" si="6">SUM(E42:E49)</f>
        <v>0</v>
      </c>
      <c r="F50" s="25">
        <f t="shared" si="6"/>
        <v>0</v>
      </c>
      <c r="G50" s="25">
        <f t="shared" si="6"/>
        <v>0</v>
      </c>
      <c r="H50" s="25">
        <f t="shared" si="6"/>
        <v>0</v>
      </c>
      <c r="I50" s="25">
        <f t="shared" si="6"/>
        <v>0</v>
      </c>
      <c r="J50" s="25">
        <f>SUM(J42:J49)</f>
        <v>0</v>
      </c>
      <c r="K50" s="23"/>
    </row>
    <row r="51" spans="1:14">
      <c r="D51" s="13"/>
      <c r="E51" s="13"/>
      <c r="F51" s="13"/>
      <c r="G51" s="13"/>
      <c r="H51" s="13"/>
      <c r="I51" s="13"/>
      <c r="J51" s="13"/>
      <c r="K51" s="23"/>
    </row>
    <row r="52" spans="1:14">
      <c r="A52" s="26" t="s">
        <v>37</v>
      </c>
      <c r="D52" s="25">
        <f>D50+D12+D18+D24+D30+D37</f>
        <v>0</v>
      </c>
      <c r="E52" s="25">
        <f t="shared" ref="E52:J52" si="7">E50+E12+E18+E24+E30+E37</f>
        <v>0</v>
      </c>
      <c r="F52" s="25">
        <f t="shared" si="7"/>
        <v>0</v>
      </c>
      <c r="G52" s="25">
        <f t="shared" si="7"/>
        <v>0</v>
      </c>
      <c r="H52" s="25">
        <f t="shared" si="7"/>
        <v>0</v>
      </c>
      <c r="I52" s="25">
        <f t="shared" si="7"/>
        <v>0</v>
      </c>
      <c r="J52" s="25">
        <f t="shared" si="7"/>
        <v>0</v>
      </c>
    </row>
    <row r="53" spans="1:14">
      <c r="D53" s="13"/>
      <c r="E53" s="13"/>
      <c r="F53" s="13"/>
      <c r="G53" s="13"/>
      <c r="H53" s="13"/>
      <c r="I53" s="13"/>
      <c r="J53" s="13"/>
    </row>
    <row r="54" spans="1:14" ht="15.75" thickBot="1">
      <c r="D54" s="13"/>
      <c r="E54" s="13"/>
      <c r="F54" s="13"/>
      <c r="G54" s="13"/>
      <c r="H54" s="13"/>
      <c r="I54" s="13"/>
      <c r="J54" s="13"/>
    </row>
    <row r="55" spans="1:14" ht="15.75" thickTop="1">
      <c r="A55" s="27"/>
      <c r="B55" s="27"/>
      <c r="C55" s="27"/>
      <c r="D55" s="28"/>
      <c r="E55" s="28"/>
      <c r="F55" s="28"/>
      <c r="G55" s="28"/>
      <c r="H55" s="28"/>
      <c r="I55" s="28"/>
      <c r="J55" s="28"/>
      <c r="K55" s="29"/>
    </row>
    <row r="56" spans="1:14">
      <c r="A56" s="7" t="s">
        <v>38</v>
      </c>
      <c r="D56" s="13"/>
      <c r="E56" s="13"/>
      <c r="F56" s="13"/>
      <c r="G56" s="13"/>
      <c r="H56" s="13"/>
      <c r="I56" s="13"/>
      <c r="J56" s="13"/>
      <c r="L56" s="30"/>
      <c r="M56" s="30"/>
      <c r="N56" s="30"/>
    </row>
    <row r="57" spans="1:14">
      <c r="D57" s="13"/>
      <c r="E57" s="13"/>
      <c r="F57" s="13"/>
      <c r="G57" s="13"/>
      <c r="H57" s="13"/>
      <c r="I57" s="13"/>
      <c r="J57" s="13"/>
      <c r="L57" s="30"/>
      <c r="M57" s="30"/>
      <c r="N57" s="30"/>
    </row>
    <row r="58" spans="1:14">
      <c r="A58" s="7" t="s">
        <v>39</v>
      </c>
      <c r="B58" s="30"/>
      <c r="C58" s="30"/>
      <c r="D58" s="13"/>
      <c r="E58" s="13"/>
      <c r="F58" s="13"/>
      <c r="G58" s="13"/>
      <c r="H58" s="13"/>
      <c r="I58" s="13"/>
      <c r="J58" s="13"/>
      <c r="L58" s="30"/>
      <c r="M58" s="30"/>
      <c r="N58" s="30"/>
    </row>
    <row r="59" spans="1:14" ht="25.5">
      <c r="A59" s="20" t="s">
        <v>40</v>
      </c>
      <c r="B59" s="20"/>
      <c r="C59" s="20"/>
      <c r="D59" s="31">
        <f t="shared" ref="D59:I59" si="8">D12</f>
        <v>0</v>
      </c>
      <c r="E59" s="31">
        <f t="shared" si="8"/>
        <v>0</v>
      </c>
      <c r="F59" s="31">
        <f t="shared" si="8"/>
        <v>0</v>
      </c>
      <c r="G59" s="31">
        <f t="shared" si="8"/>
        <v>0</v>
      </c>
      <c r="H59" s="31">
        <f t="shared" si="8"/>
        <v>0</v>
      </c>
      <c r="I59" s="31">
        <f t="shared" si="8"/>
        <v>0</v>
      </c>
      <c r="J59" s="31">
        <f>SUM(D59:I59)</f>
        <v>0</v>
      </c>
      <c r="K59" s="6" t="s">
        <v>41</v>
      </c>
      <c r="L59" s="30"/>
      <c r="M59" s="30"/>
      <c r="N59" s="30"/>
    </row>
    <row r="60" spans="1:14">
      <c r="A60" s="20" t="s">
        <v>42</v>
      </c>
      <c r="B60" s="20"/>
      <c r="C60" s="20"/>
      <c r="D60" s="31">
        <f>D18</f>
        <v>0</v>
      </c>
      <c r="E60" s="31">
        <f t="shared" ref="E60:I60" si="9">E18</f>
        <v>0</v>
      </c>
      <c r="F60" s="31">
        <f t="shared" si="9"/>
        <v>0</v>
      </c>
      <c r="G60" s="31">
        <f t="shared" si="9"/>
        <v>0</v>
      </c>
      <c r="H60" s="31">
        <f t="shared" si="9"/>
        <v>0</v>
      </c>
      <c r="I60" s="31">
        <f t="shared" si="9"/>
        <v>0</v>
      </c>
      <c r="J60" s="31">
        <f t="shared" ref="J60:J63" si="10">SUM(D60:I60)</f>
        <v>0</v>
      </c>
      <c r="L60" s="30"/>
      <c r="M60" s="30"/>
      <c r="N60" s="30"/>
    </row>
    <row r="61" spans="1:14">
      <c r="A61" s="20" t="s">
        <v>43</v>
      </c>
      <c r="B61" s="20"/>
      <c r="C61" s="20"/>
      <c r="D61" s="31">
        <f>D24</f>
        <v>0</v>
      </c>
      <c r="E61" s="31">
        <f t="shared" ref="E61:I61" si="11">E24</f>
        <v>0</v>
      </c>
      <c r="F61" s="31">
        <f t="shared" si="11"/>
        <v>0</v>
      </c>
      <c r="G61" s="31">
        <f t="shared" si="11"/>
        <v>0</v>
      </c>
      <c r="H61" s="31">
        <f t="shared" si="11"/>
        <v>0</v>
      </c>
      <c r="I61" s="31">
        <f t="shared" si="11"/>
        <v>0</v>
      </c>
      <c r="J61" s="31">
        <f t="shared" si="10"/>
        <v>0</v>
      </c>
      <c r="L61" s="30"/>
      <c r="M61" s="30"/>
      <c r="N61" s="30"/>
    </row>
    <row r="62" spans="1:14">
      <c r="A62" s="20" t="s">
        <v>44</v>
      </c>
      <c r="B62" s="20"/>
      <c r="C62" s="20"/>
      <c r="D62" s="31">
        <f>D30</f>
        <v>0</v>
      </c>
      <c r="E62" s="31">
        <f t="shared" ref="E62:I62" si="12">E30</f>
        <v>0</v>
      </c>
      <c r="F62" s="31">
        <f t="shared" si="12"/>
        <v>0</v>
      </c>
      <c r="G62" s="31">
        <f t="shared" si="12"/>
        <v>0</v>
      </c>
      <c r="H62" s="31">
        <f t="shared" si="12"/>
        <v>0</v>
      </c>
      <c r="I62" s="31">
        <f t="shared" si="12"/>
        <v>0</v>
      </c>
      <c r="J62" s="31">
        <f t="shared" si="10"/>
        <v>0</v>
      </c>
      <c r="L62" s="30"/>
      <c r="M62" s="30"/>
      <c r="N62" s="30"/>
    </row>
    <row r="63" spans="1:14">
      <c r="A63" s="20"/>
      <c r="B63" s="20"/>
      <c r="C63" s="20"/>
      <c r="D63" s="31"/>
      <c r="E63" s="31"/>
      <c r="F63" s="31"/>
      <c r="G63" s="31"/>
      <c r="H63" s="31"/>
      <c r="I63" s="31"/>
      <c r="J63" s="31">
        <f t="shared" si="10"/>
        <v>0</v>
      </c>
      <c r="L63" s="30"/>
      <c r="M63" s="30"/>
      <c r="N63" s="30"/>
    </row>
    <row r="64" spans="1:14">
      <c r="A64" s="7" t="s">
        <v>45</v>
      </c>
      <c r="B64" s="30"/>
      <c r="C64" s="30"/>
      <c r="D64" s="13">
        <f>D37</f>
        <v>0</v>
      </c>
      <c r="E64" s="13">
        <f t="shared" ref="E64:I64" si="13">E37</f>
        <v>0</v>
      </c>
      <c r="F64" s="13">
        <f t="shared" si="13"/>
        <v>0</v>
      </c>
      <c r="G64" s="13">
        <f t="shared" si="13"/>
        <v>0</v>
      </c>
      <c r="H64" s="13">
        <f t="shared" si="13"/>
        <v>0</v>
      </c>
      <c r="I64" s="13">
        <f t="shared" si="13"/>
        <v>0</v>
      </c>
      <c r="J64" s="13">
        <f>SUM(D64:I64)</f>
        <v>0</v>
      </c>
      <c r="L64" s="30"/>
      <c r="M64" s="30"/>
      <c r="N64" s="30"/>
    </row>
    <row r="65" spans="1:14">
      <c r="A65" s="7" t="s">
        <v>46</v>
      </c>
      <c r="B65" s="30"/>
      <c r="C65" s="30"/>
      <c r="D65" s="13">
        <f>D42</f>
        <v>0</v>
      </c>
      <c r="E65" s="13">
        <f t="shared" ref="E65:I65" si="14">E42</f>
        <v>0</v>
      </c>
      <c r="F65" s="13">
        <f t="shared" si="14"/>
        <v>0</v>
      </c>
      <c r="G65" s="13">
        <f t="shared" si="14"/>
        <v>0</v>
      </c>
      <c r="H65" s="13">
        <f t="shared" si="14"/>
        <v>0</v>
      </c>
      <c r="I65" s="13">
        <f t="shared" si="14"/>
        <v>0</v>
      </c>
      <c r="J65" s="13">
        <f t="shared" ref="J65:J66" si="15">SUM(D65:I65)</f>
        <v>0</v>
      </c>
      <c r="L65" s="30"/>
      <c r="M65" s="30"/>
      <c r="N65" s="30"/>
    </row>
    <row r="66" spans="1:14">
      <c r="A66" s="7" t="s">
        <v>47</v>
      </c>
      <c r="B66" s="30"/>
      <c r="C66" s="30"/>
      <c r="D66" s="13">
        <f>D48</f>
        <v>0</v>
      </c>
      <c r="E66" s="13">
        <f t="shared" ref="E66:I66" si="16">E48</f>
        <v>0</v>
      </c>
      <c r="F66" s="13">
        <f t="shared" si="16"/>
        <v>0</v>
      </c>
      <c r="G66" s="13">
        <f t="shared" si="16"/>
        <v>0</v>
      </c>
      <c r="H66" s="13">
        <f t="shared" si="16"/>
        <v>0</v>
      </c>
      <c r="I66" s="13">
        <f t="shared" si="16"/>
        <v>0</v>
      </c>
      <c r="J66" s="13">
        <f t="shared" si="15"/>
        <v>0</v>
      </c>
      <c r="L66" s="30"/>
      <c r="M66" s="30"/>
      <c r="N66" s="30"/>
    </row>
    <row r="67" spans="1:14">
      <c r="A67" s="24" t="s">
        <v>48</v>
      </c>
      <c r="B67" s="30"/>
      <c r="C67" s="30"/>
      <c r="D67" s="25">
        <f>SUM(D59:D66)</f>
        <v>0</v>
      </c>
      <c r="E67" s="25">
        <f t="shared" ref="E67:J67" si="17">SUM(E59:E66)</f>
        <v>0</v>
      </c>
      <c r="F67" s="25">
        <f t="shared" si="17"/>
        <v>0</v>
      </c>
      <c r="G67" s="25">
        <f t="shared" si="17"/>
        <v>0</v>
      </c>
      <c r="H67" s="25">
        <f t="shared" si="17"/>
        <v>0</v>
      </c>
      <c r="I67" s="25">
        <f t="shared" si="17"/>
        <v>0</v>
      </c>
      <c r="J67" s="25">
        <f t="shared" si="17"/>
        <v>0</v>
      </c>
      <c r="L67" s="30"/>
      <c r="M67" s="30"/>
      <c r="N67" s="30"/>
    </row>
    <row r="68" spans="1:14">
      <c r="B68" s="30"/>
      <c r="C68" s="30"/>
      <c r="D68" s="13"/>
      <c r="E68" s="13"/>
      <c r="F68" s="13"/>
      <c r="G68" s="13"/>
      <c r="H68" s="13"/>
      <c r="I68" s="13"/>
      <c r="J68" s="13"/>
      <c r="L68" s="30"/>
      <c r="M68" s="30"/>
      <c r="N68" s="30"/>
    </row>
    <row r="69" spans="1:14">
      <c r="A69" s="7" t="s">
        <v>49</v>
      </c>
      <c r="B69" s="30"/>
      <c r="C69" s="30"/>
      <c r="D69" s="13"/>
      <c r="E69" s="13"/>
      <c r="F69" s="13"/>
      <c r="G69" s="13"/>
      <c r="H69" s="13"/>
      <c r="I69" s="13"/>
      <c r="J69" s="13">
        <f>SUM(D69:I69)</f>
        <v>0</v>
      </c>
      <c r="L69" s="30"/>
      <c r="M69" s="30"/>
      <c r="N69" s="30"/>
    </row>
    <row r="70" spans="1:14">
      <c r="A70" s="7" t="s">
        <v>45</v>
      </c>
      <c r="B70" s="30"/>
      <c r="C70" s="30"/>
      <c r="D70" s="13"/>
      <c r="E70" s="13"/>
      <c r="F70" s="13"/>
      <c r="G70" s="13"/>
      <c r="H70" s="13"/>
      <c r="I70" s="13"/>
      <c r="J70" s="13"/>
      <c r="L70" s="30"/>
      <c r="M70" s="30"/>
      <c r="N70" s="30"/>
    </row>
    <row r="71" spans="1:14">
      <c r="A71" s="7" t="s">
        <v>50</v>
      </c>
      <c r="B71" s="30"/>
      <c r="C71" s="30"/>
      <c r="D71" s="13"/>
      <c r="E71" s="13"/>
      <c r="F71" s="13"/>
      <c r="G71" s="13"/>
      <c r="H71" s="13"/>
      <c r="I71" s="13"/>
      <c r="J71" s="13">
        <f t="shared" ref="J71:J72" si="18">SUM(D71:I71)</f>
        <v>0</v>
      </c>
      <c r="L71" s="30"/>
      <c r="M71" s="30"/>
      <c r="N71" s="30"/>
    </row>
    <row r="72" spans="1:14">
      <c r="A72" s="7" t="s">
        <v>51</v>
      </c>
      <c r="B72" s="30"/>
      <c r="C72" s="30"/>
      <c r="D72" s="13"/>
      <c r="E72" s="13"/>
      <c r="F72" s="13"/>
      <c r="G72" s="13"/>
      <c r="H72" s="13"/>
      <c r="I72" s="13"/>
      <c r="J72" s="13">
        <f t="shared" si="18"/>
        <v>0</v>
      </c>
      <c r="L72" s="30"/>
      <c r="M72" s="30"/>
      <c r="N72" s="30"/>
    </row>
    <row r="73" spans="1:14" ht="13.5" customHeight="1">
      <c r="A73" s="24" t="s">
        <v>52</v>
      </c>
      <c r="B73" s="30"/>
      <c r="C73" s="30"/>
      <c r="D73" s="25">
        <f>SUM(D69:D71)</f>
        <v>0</v>
      </c>
      <c r="E73" s="25">
        <f t="shared" ref="E73:J73" si="19">SUM(E69:E71)</f>
        <v>0</v>
      </c>
      <c r="F73" s="25">
        <f t="shared" si="19"/>
        <v>0</v>
      </c>
      <c r="G73" s="25">
        <f t="shared" si="19"/>
        <v>0</v>
      </c>
      <c r="H73" s="25">
        <f t="shared" si="19"/>
        <v>0</v>
      </c>
      <c r="I73" s="25">
        <f t="shared" si="19"/>
        <v>0</v>
      </c>
      <c r="J73" s="25">
        <f t="shared" si="19"/>
        <v>0</v>
      </c>
      <c r="L73" s="30"/>
      <c r="M73" s="30"/>
      <c r="N73" s="30"/>
    </row>
    <row r="74" spans="1:14" ht="13.5" customHeight="1">
      <c r="D74" s="13"/>
      <c r="E74" s="13"/>
      <c r="F74" s="13"/>
      <c r="G74" s="13"/>
      <c r="H74" s="13"/>
      <c r="I74" s="13"/>
      <c r="J74" s="13"/>
      <c r="L74" s="30"/>
      <c r="M74" s="30"/>
      <c r="N74" s="30"/>
    </row>
    <row r="75" spans="1:14" ht="13.5" customHeight="1">
      <c r="A75" s="24" t="s">
        <v>53</v>
      </c>
      <c r="D75" s="13">
        <f>D67+D73</f>
        <v>0</v>
      </c>
      <c r="E75" s="13">
        <f t="shared" ref="E75:J75" si="20">E67+E73</f>
        <v>0</v>
      </c>
      <c r="F75" s="13">
        <f t="shared" si="20"/>
        <v>0</v>
      </c>
      <c r="G75" s="13">
        <f t="shared" si="20"/>
        <v>0</v>
      </c>
      <c r="H75" s="13">
        <f t="shared" si="20"/>
        <v>0</v>
      </c>
      <c r="I75" s="13">
        <f t="shared" si="20"/>
        <v>0</v>
      </c>
      <c r="J75" s="13">
        <f t="shared" si="20"/>
        <v>0</v>
      </c>
      <c r="K75" s="6" t="s">
        <v>54</v>
      </c>
    </row>
    <row r="76" spans="1:14" ht="15.75" thickBot="1">
      <c r="A76" s="32"/>
      <c r="B76" s="32"/>
      <c r="C76" s="32"/>
      <c r="D76" s="33"/>
      <c r="E76" s="33"/>
      <c r="F76" s="33"/>
      <c r="G76" s="33"/>
      <c r="H76" s="33"/>
      <c r="I76" s="33"/>
      <c r="J76" s="33"/>
      <c r="K76" s="34"/>
    </row>
    <row r="77" spans="1:14" ht="15.75" thickTop="1">
      <c r="D77" s="13"/>
      <c r="E77" s="13"/>
      <c r="F77" s="13"/>
      <c r="G77" s="13"/>
      <c r="H77" s="13"/>
      <c r="I77" s="13"/>
      <c r="J77" s="13"/>
    </row>
    <row r="78" spans="1:14">
      <c r="A78" s="8" t="s">
        <v>55</v>
      </c>
      <c r="D78" s="13"/>
      <c r="E78" s="13"/>
      <c r="F78" s="13"/>
      <c r="G78" s="13"/>
      <c r="H78" s="13"/>
      <c r="I78" s="13"/>
      <c r="J78" s="13"/>
    </row>
    <row r="79" spans="1:14">
      <c r="A79" s="7" t="s">
        <v>56</v>
      </c>
      <c r="D79" s="35">
        <f>SUM(D12+D18+D24+D30)*0.079</f>
        <v>0</v>
      </c>
      <c r="E79" s="35">
        <f t="shared" ref="E79:I79" si="21">SUM(E12+E18+E24+E30)*0.079</f>
        <v>0</v>
      </c>
      <c r="F79" s="35">
        <f t="shared" si="21"/>
        <v>0</v>
      </c>
      <c r="G79" s="35">
        <f t="shared" si="21"/>
        <v>0</v>
      </c>
      <c r="H79" s="35">
        <f t="shared" si="21"/>
        <v>0</v>
      </c>
      <c r="I79" s="35">
        <f t="shared" si="21"/>
        <v>0</v>
      </c>
      <c r="J79" s="13">
        <f>SUM(D79:I79)</f>
        <v>0</v>
      </c>
      <c r="K79" s="6" t="s">
        <v>57</v>
      </c>
    </row>
    <row r="80" spans="1:14">
      <c r="A80" s="7" t="s">
        <v>58</v>
      </c>
      <c r="D80" s="13">
        <f>ROUND(D37*0.079,0)</f>
        <v>0</v>
      </c>
      <c r="E80" s="13">
        <f t="shared" ref="E80:I80" si="22">ROUND(E37*0.079,0)</f>
        <v>0</v>
      </c>
      <c r="F80" s="13">
        <f t="shared" si="22"/>
        <v>0</v>
      </c>
      <c r="G80" s="13">
        <f t="shared" si="22"/>
        <v>0</v>
      </c>
      <c r="H80" s="13">
        <f t="shared" si="22"/>
        <v>0</v>
      </c>
      <c r="I80" s="13">
        <f t="shared" si="22"/>
        <v>0</v>
      </c>
      <c r="J80" s="13">
        <f>SUM(D80:I80)</f>
        <v>0</v>
      </c>
    </row>
    <row r="81" spans="1:11">
      <c r="A81" s="7" t="s">
        <v>59</v>
      </c>
      <c r="D81" s="13">
        <f>ROUND(D42*0.079,0)</f>
        <v>0</v>
      </c>
      <c r="E81" s="13">
        <f>ROUND(E42*0.079,0)</f>
        <v>0</v>
      </c>
      <c r="F81" s="13">
        <f>ROUND(F42*0.079,0)</f>
        <v>0</v>
      </c>
      <c r="G81" s="13">
        <f>ROUND(G42*0.079,0)</f>
        <v>0</v>
      </c>
      <c r="H81" s="13">
        <f t="shared" ref="H81:I81" si="23">ROUND(H42*0.079,0)</f>
        <v>0</v>
      </c>
      <c r="I81" s="13">
        <f t="shared" si="23"/>
        <v>0</v>
      </c>
      <c r="J81" s="13">
        <f t="shared" ref="J81:J82" si="24">SUM(D81:I81)</f>
        <v>0</v>
      </c>
      <c r="K81" s="6" t="s">
        <v>57</v>
      </c>
    </row>
    <row r="82" spans="1:11">
      <c r="A82" s="7" t="s">
        <v>60</v>
      </c>
      <c r="D82" s="13">
        <f>ROUND(D48*0.0025,0)</f>
        <v>0</v>
      </c>
      <c r="E82" s="13">
        <f>ROUND(E48*0.0025,0)</f>
        <v>0</v>
      </c>
      <c r="F82" s="13">
        <f>ROUND(F48*0.0025,0)</f>
        <v>0</v>
      </c>
      <c r="G82" s="13">
        <f>ROUND(G48*0.0025,0)</f>
        <v>0</v>
      </c>
      <c r="H82" s="13">
        <f t="shared" ref="H82:I82" si="25">ROUND(H48*0.0025,0)</f>
        <v>0</v>
      </c>
      <c r="I82" s="13">
        <f t="shared" si="25"/>
        <v>0</v>
      </c>
      <c r="J82" s="13">
        <f t="shared" si="24"/>
        <v>0</v>
      </c>
      <c r="K82" s="6" t="s">
        <v>61</v>
      </c>
    </row>
    <row r="83" spans="1:11">
      <c r="A83" s="26" t="s">
        <v>62</v>
      </c>
      <c r="D83" s="25">
        <f>SUM(D79:D82)</f>
        <v>0</v>
      </c>
      <c r="E83" s="25">
        <f t="shared" ref="E83:I83" si="26">SUM(E79:E82)</f>
        <v>0</v>
      </c>
      <c r="F83" s="25">
        <f t="shared" si="26"/>
        <v>0</v>
      </c>
      <c r="G83" s="25">
        <f t="shared" si="26"/>
        <v>0</v>
      </c>
      <c r="H83" s="25">
        <f t="shared" si="26"/>
        <v>0</v>
      </c>
      <c r="I83" s="25">
        <f t="shared" si="26"/>
        <v>0</v>
      </c>
      <c r="J83" s="25">
        <f>SUM(J79:J82)</f>
        <v>0</v>
      </c>
    </row>
    <row r="84" spans="1:11">
      <c r="D84" s="13"/>
      <c r="E84" s="13"/>
      <c r="F84" s="13"/>
      <c r="G84" s="13"/>
      <c r="H84" s="13"/>
      <c r="I84" s="13"/>
      <c r="J84" s="13"/>
    </row>
    <row r="85" spans="1:11">
      <c r="D85" s="13"/>
      <c r="E85" s="13"/>
      <c r="F85" s="13"/>
      <c r="G85" s="13"/>
      <c r="H85" s="13"/>
      <c r="I85" s="13"/>
      <c r="J85" s="13"/>
    </row>
    <row r="86" spans="1:11">
      <c r="D86" s="13"/>
      <c r="E86" s="13"/>
      <c r="F86" s="13"/>
      <c r="G86" s="13"/>
      <c r="H86" s="13"/>
      <c r="I86" s="13"/>
      <c r="J86" s="13"/>
    </row>
    <row r="87" spans="1:11" ht="38.25">
      <c r="A87" s="8" t="s">
        <v>63</v>
      </c>
      <c r="D87" s="36"/>
      <c r="E87" s="36"/>
      <c r="F87" s="36"/>
      <c r="G87" s="36"/>
      <c r="H87" s="36"/>
      <c r="I87" s="36"/>
      <c r="J87" s="36"/>
      <c r="K87" s="6" t="s">
        <v>64</v>
      </c>
    </row>
    <row r="88" spans="1:11">
      <c r="A88" s="8"/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6">
        <f>SUM(D88:I88)</f>
        <v>0</v>
      </c>
    </row>
    <row r="89" spans="1:11">
      <c r="A89" s="8"/>
      <c r="D89" s="37"/>
      <c r="E89" s="37"/>
      <c r="F89" s="37"/>
      <c r="G89" s="37"/>
      <c r="H89" s="37"/>
      <c r="I89" s="37"/>
      <c r="J89" s="36">
        <f t="shared" ref="J89:J91" si="27">SUM(D89:I89)</f>
        <v>0</v>
      </c>
    </row>
    <row r="90" spans="1:11">
      <c r="A90" s="8"/>
      <c r="D90" s="37"/>
      <c r="E90" s="37"/>
      <c r="F90" s="37"/>
      <c r="G90" s="37"/>
      <c r="H90" s="37"/>
      <c r="I90" s="37"/>
      <c r="J90" s="36">
        <f t="shared" si="27"/>
        <v>0</v>
      </c>
    </row>
    <row r="91" spans="1:11">
      <c r="D91" s="37"/>
      <c r="E91" s="37"/>
      <c r="F91" s="37"/>
      <c r="G91" s="37"/>
      <c r="H91" s="37"/>
      <c r="I91" s="37"/>
      <c r="J91" s="36">
        <f t="shared" si="27"/>
        <v>0</v>
      </c>
    </row>
    <row r="92" spans="1:11">
      <c r="A92" s="26" t="s">
        <v>65</v>
      </c>
      <c r="D92" s="25">
        <f>SUM(D88:D91)</f>
        <v>0</v>
      </c>
      <c r="E92" s="25">
        <f t="shared" ref="E92:J92" si="28">SUM(E88:E91)</f>
        <v>0</v>
      </c>
      <c r="F92" s="25">
        <f t="shared" si="28"/>
        <v>0</v>
      </c>
      <c r="G92" s="25">
        <f t="shared" si="28"/>
        <v>0</v>
      </c>
      <c r="H92" s="25">
        <f t="shared" si="28"/>
        <v>0</v>
      </c>
      <c r="I92" s="25">
        <f t="shared" si="28"/>
        <v>0</v>
      </c>
      <c r="J92" s="25">
        <f t="shared" si="28"/>
        <v>0</v>
      </c>
      <c r="K92" s="7"/>
    </row>
    <row r="93" spans="1:11">
      <c r="D93" s="13"/>
      <c r="E93" s="13"/>
      <c r="F93" s="13"/>
      <c r="G93" s="13"/>
      <c r="H93" s="13"/>
      <c r="I93" s="13"/>
      <c r="J93" s="13"/>
    </row>
    <row r="94" spans="1:11">
      <c r="D94" s="13"/>
      <c r="E94" s="13"/>
      <c r="F94" s="13"/>
      <c r="G94" s="13"/>
      <c r="H94" s="13"/>
      <c r="I94" s="13"/>
      <c r="J94" s="13"/>
    </row>
    <row r="95" spans="1:11" ht="53.45" customHeight="1">
      <c r="A95" s="8" t="s">
        <v>66</v>
      </c>
      <c r="D95" s="13"/>
      <c r="E95" s="13"/>
      <c r="F95" s="13"/>
      <c r="G95" s="13"/>
      <c r="H95" s="13"/>
      <c r="I95" s="13"/>
      <c r="J95" s="13"/>
      <c r="K95" s="6" t="s">
        <v>67</v>
      </c>
    </row>
    <row r="96" spans="1:11">
      <c r="A96" s="7" t="s">
        <v>68</v>
      </c>
      <c r="D96" s="13"/>
      <c r="E96" s="13"/>
      <c r="F96" s="13"/>
      <c r="G96" s="13"/>
      <c r="H96" s="13"/>
      <c r="I96" s="13"/>
      <c r="J96" s="13"/>
    </row>
    <row r="97" spans="1:11">
      <c r="A97" s="7" t="s">
        <v>69</v>
      </c>
      <c r="B97" s="7" t="s">
        <v>70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13">
        <f>SUM(D97:I97)</f>
        <v>0</v>
      </c>
    </row>
    <row r="98" spans="1:11">
      <c r="A98" s="7" t="s">
        <v>71</v>
      </c>
      <c r="B98" s="7" t="s">
        <v>70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13">
        <f t="shared" ref="J98:J106" si="29">SUM(D98:I98)</f>
        <v>0</v>
      </c>
    </row>
    <row r="99" spans="1:11">
      <c r="A99" s="7" t="s">
        <v>72</v>
      </c>
      <c r="B99" s="7" t="s">
        <v>70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13">
        <f t="shared" si="29"/>
        <v>0</v>
      </c>
    </row>
    <row r="100" spans="1:11">
      <c r="A100" s="7" t="s">
        <v>73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13">
        <f t="shared" si="29"/>
        <v>0</v>
      </c>
    </row>
    <row r="101" spans="1:11">
      <c r="A101" s="24" t="s">
        <v>74</v>
      </c>
      <c r="D101" s="25">
        <f>SUM(D97:D100)</f>
        <v>0</v>
      </c>
      <c r="E101" s="25">
        <f t="shared" ref="E101:J101" si="30">SUM(E97:E100)</f>
        <v>0</v>
      </c>
      <c r="F101" s="25">
        <f t="shared" si="30"/>
        <v>0</v>
      </c>
      <c r="G101" s="25">
        <f t="shared" si="30"/>
        <v>0</v>
      </c>
      <c r="H101" s="25">
        <f t="shared" si="30"/>
        <v>0</v>
      </c>
      <c r="I101" s="25">
        <f t="shared" si="30"/>
        <v>0</v>
      </c>
      <c r="J101" s="25">
        <f t="shared" si="30"/>
        <v>0</v>
      </c>
    </row>
    <row r="102" spans="1:11">
      <c r="A102" s="7" t="s">
        <v>75</v>
      </c>
      <c r="D102" s="13"/>
      <c r="E102" s="13"/>
      <c r="F102" s="13"/>
      <c r="G102" s="13"/>
      <c r="H102" s="13"/>
      <c r="I102" s="13"/>
      <c r="J102" s="13"/>
    </row>
    <row r="103" spans="1:11">
      <c r="A103" s="7" t="s">
        <v>69</v>
      </c>
      <c r="B103" s="7" t="s">
        <v>70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13">
        <f t="shared" si="29"/>
        <v>0</v>
      </c>
    </row>
    <row r="104" spans="1:11">
      <c r="A104" s="7" t="s">
        <v>71</v>
      </c>
      <c r="B104" s="7" t="s">
        <v>70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13">
        <f t="shared" si="29"/>
        <v>0</v>
      </c>
    </row>
    <row r="105" spans="1:11">
      <c r="A105" s="7" t="s">
        <v>72</v>
      </c>
      <c r="B105" s="7" t="s">
        <v>70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13">
        <f t="shared" si="29"/>
        <v>0</v>
      </c>
    </row>
    <row r="106" spans="1:11">
      <c r="A106" s="7" t="s">
        <v>73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13">
        <f t="shared" si="29"/>
        <v>0</v>
      </c>
    </row>
    <row r="107" spans="1:11">
      <c r="A107" s="24" t="s">
        <v>76</v>
      </c>
      <c r="D107" s="25">
        <f>SUM(D103:D106)</f>
        <v>0</v>
      </c>
      <c r="E107" s="25">
        <f t="shared" ref="E107:J107" si="31">SUM(E103:E106)</f>
        <v>0</v>
      </c>
      <c r="F107" s="25">
        <f t="shared" si="31"/>
        <v>0</v>
      </c>
      <c r="G107" s="25">
        <f t="shared" si="31"/>
        <v>0</v>
      </c>
      <c r="H107" s="25">
        <f t="shared" si="31"/>
        <v>0</v>
      </c>
      <c r="I107" s="25">
        <f t="shared" si="31"/>
        <v>0</v>
      </c>
      <c r="J107" s="25">
        <f t="shared" si="31"/>
        <v>0</v>
      </c>
    </row>
    <row r="108" spans="1:11">
      <c r="D108" s="13"/>
      <c r="E108" s="13"/>
      <c r="F108" s="13"/>
      <c r="G108" s="13"/>
      <c r="H108" s="13"/>
      <c r="I108" s="13"/>
      <c r="J108" s="13"/>
    </row>
    <row r="109" spans="1:11">
      <c r="A109" s="26" t="s">
        <v>77</v>
      </c>
      <c r="D109" s="25">
        <f>SUM(D101+D107)</f>
        <v>0</v>
      </c>
      <c r="E109" s="25">
        <f t="shared" ref="E109:I109" si="32">SUM(E101+E107)</f>
        <v>0</v>
      </c>
      <c r="F109" s="25">
        <f t="shared" si="32"/>
        <v>0</v>
      </c>
      <c r="G109" s="25">
        <f t="shared" si="32"/>
        <v>0</v>
      </c>
      <c r="H109" s="25">
        <f t="shared" si="32"/>
        <v>0</v>
      </c>
      <c r="I109" s="25">
        <f t="shared" si="32"/>
        <v>0</v>
      </c>
      <c r="J109" s="25">
        <f>J101+J107</f>
        <v>0</v>
      </c>
    </row>
    <row r="110" spans="1:11">
      <c r="A110" s="26"/>
      <c r="D110" s="13"/>
      <c r="E110" s="13"/>
      <c r="F110" s="13"/>
      <c r="G110" s="13"/>
      <c r="H110" s="13"/>
      <c r="I110" s="13"/>
      <c r="J110" s="13"/>
    </row>
    <row r="111" spans="1:11">
      <c r="A111" s="26"/>
      <c r="D111" s="13"/>
      <c r="E111" s="13"/>
      <c r="F111" s="13"/>
      <c r="G111" s="13"/>
      <c r="H111" s="13"/>
      <c r="I111" s="13"/>
      <c r="J111" s="13"/>
    </row>
    <row r="112" spans="1:11" ht="38.25">
      <c r="A112" s="8" t="s">
        <v>78</v>
      </c>
      <c r="D112" s="13"/>
      <c r="E112" s="13"/>
      <c r="F112" s="13"/>
      <c r="G112" s="13"/>
      <c r="H112" s="13"/>
      <c r="I112" s="13"/>
      <c r="J112" s="13"/>
      <c r="K112" s="6" t="s">
        <v>79</v>
      </c>
    </row>
    <row r="113" spans="1:11">
      <c r="A113" s="7" t="s">
        <v>80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13">
        <f>SUM(D113:I113)</f>
        <v>0</v>
      </c>
    </row>
    <row r="114" spans="1:11">
      <c r="A114" s="7" t="s">
        <v>81</v>
      </c>
      <c r="D114" s="4">
        <v>0</v>
      </c>
      <c r="E114" s="4">
        <v>0</v>
      </c>
      <c r="F114" s="4">
        <v>0</v>
      </c>
      <c r="G114" s="4">
        <v>0</v>
      </c>
      <c r="H114" s="4"/>
      <c r="I114" s="4"/>
      <c r="J114" s="13">
        <f t="shared" ref="J114:J116" si="33">SUM(D114:I114)</f>
        <v>0</v>
      </c>
    </row>
    <row r="115" spans="1:11">
      <c r="A115" s="7" t="s">
        <v>82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13">
        <f t="shared" si="33"/>
        <v>0</v>
      </c>
    </row>
    <row r="116" spans="1:11">
      <c r="A116" s="7" t="s">
        <v>83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13">
        <f t="shared" si="33"/>
        <v>0</v>
      </c>
    </row>
    <row r="117" spans="1:11">
      <c r="A117" s="26" t="s">
        <v>84</v>
      </c>
      <c r="D117" s="25">
        <f>SUM(D113:D116)</f>
        <v>0</v>
      </c>
      <c r="E117" s="25">
        <f t="shared" ref="E117:J117" si="34">SUM(E113:E116)</f>
        <v>0</v>
      </c>
      <c r="F117" s="25">
        <f t="shared" si="34"/>
        <v>0</v>
      </c>
      <c r="G117" s="25"/>
      <c r="H117" s="25">
        <f t="shared" si="34"/>
        <v>0</v>
      </c>
      <c r="I117" s="25">
        <f t="shared" si="34"/>
        <v>0</v>
      </c>
      <c r="J117" s="25">
        <f t="shared" si="34"/>
        <v>0</v>
      </c>
    </row>
    <row r="118" spans="1:11">
      <c r="D118" s="13"/>
      <c r="E118" s="13"/>
      <c r="F118" s="13"/>
      <c r="G118" s="13"/>
      <c r="H118" s="13"/>
      <c r="I118" s="13"/>
      <c r="J118" s="13"/>
    </row>
    <row r="119" spans="1:11">
      <c r="A119" s="7" t="s">
        <v>85</v>
      </c>
      <c r="D119" s="13"/>
      <c r="E119" s="13"/>
      <c r="F119" s="13"/>
      <c r="G119" s="13"/>
      <c r="H119" s="13"/>
      <c r="I119" s="13"/>
      <c r="J119" s="13"/>
    </row>
    <row r="120" spans="1:11">
      <c r="A120" s="8" t="s">
        <v>86</v>
      </c>
      <c r="D120" s="13"/>
      <c r="E120" s="13"/>
      <c r="F120" s="13"/>
      <c r="G120" s="13"/>
      <c r="H120" s="13"/>
      <c r="I120" s="13"/>
      <c r="J120" s="13"/>
    </row>
    <row r="121" spans="1:11" ht="76.5">
      <c r="A121" s="38" t="s">
        <v>87</v>
      </c>
      <c r="B121" s="38"/>
      <c r="C121" s="38"/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40">
        <f>SUM(D121:I121)</f>
        <v>0</v>
      </c>
      <c r="K121" s="6" t="s">
        <v>88</v>
      </c>
    </row>
    <row r="122" spans="1:11">
      <c r="A122" s="24"/>
      <c r="D122" s="4"/>
      <c r="E122" s="4"/>
      <c r="F122" s="4"/>
      <c r="G122" s="4"/>
      <c r="H122" s="4"/>
      <c r="I122" s="4"/>
      <c r="J122" s="13">
        <f t="shared" ref="J122:J123" si="35">SUM(D122:I122)</f>
        <v>0</v>
      </c>
    </row>
    <row r="123" spans="1:11">
      <c r="A123" s="24" t="s">
        <v>89</v>
      </c>
      <c r="D123" s="4"/>
      <c r="E123" s="4"/>
      <c r="F123" s="4"/>
      <c r="G123" s="4"/>
      <c r="H123" s="4"/>
      <c r="I123" s="4"/>
      <c r="J123" s="13">
        <f t="shared" si="35"/>
        <v>0</v>
      </c>
      <c r="K123" s="7"/>
    </row>
    <row r="124" spans="1:11">
      <c r="A124" s="24" t="s">
        <v>90</v>
      </c>
      <c r="D124" s="25">
        <f>SUM(D120:D123)</f>
        <v>0</v>
      </c>
      <c r="E124" s="25">
        <f t="shared" ref="E124:I124" si="36">SUM(E120:E123)</f>
        <v>0</v>
      </c>
      <c r="F124" s="25">
        <f t="shared" si="36"/>
        <v>0</v>
      </c>
      <c r="G124" s="25">
        <f t="shared" si="36"/>
        <v>0</v>
      </c>
      <c r="H124" s="25">
        <f t="shared" si="36"/>
        <v>0</v>
      </c>
      <c r="I124" s="25">
        <f t="shared" si="36"/>
        <v>0</v>
      </c>
      <c r="J124" s="25">
        <f>SUM(J120:J123)</f>
        <v>0</v>
      </c>
    </row>
    <row r="125" spans="1:11">
      <c r="A125" s="24"/>
      <c r="D125" s="13"/>
      <c r="E125" s="13"/>
      <c r="F125" s="13"/>
      <c r="G125" s="13"/>
      <c r="H125" s="13"/>
      <c r="I125" s="13"/>
      <c r="J125" s="13"/>
    </row>
    <row r="126" spans="1:11">
      <c r="A126" s="7" t="s">
        <v>91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13">
        <f>SUM(D126:I126)</f>
        <v>0</v>
      </c>
    </row>
    <row r="127" spans="1:11">
      <c r="A127" s="7" t="s">
        <v>92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13">
        <f t="shared" ref="J127:J130" si="37">SUM(D127:I127)</f>
        <v>0</v>
      </c>
    </row>
    <row r="128" spans="1:11">
      <c r="A128" s="7" t="s">
        <v>93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13">
        <f t="shared" si="37"/>
        <v>0</v>
      </c>
    </row>
    <row r="129" spans="1:11">
      <c r="A129" s="7" t="s">
        <v>94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13">
        <f t="shared" si="37"/>
        <v>0</v>
      </c>
    </row>
    <row r="130" spans="1:11">
      <c r="A130" s="7" t="s">
        <v>95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13">
        <f t="shared" si="37"/>
        <v>0</v>
      </c>
    </row>
    <row r="131" spans="1:11">
      <c r="A131" s="26" t="s">
        <v>96</v>
      </c>
      <c r="D131" s="25">
        <f>SUM(D124:D130)</f>
        <v>0</v>
      </c>
      <c r="E131" s="25">
        <f t="shared" ref="E131:J131" si="38">SUM(E124:E130)</f>
        <v>0</v>
      </c>
      <c r="F131" s="25">
        <f t="shared" si="38"/>
        <v>0</v>
      </c>
      <c r="G131" s="25">
        <f t="shared" si="38"/>
        <v>0</v>
      </c>
      <c r="H131" s="25">
        <f t="shared" si="38"/>
        <v>0</v>
      </c>
      <c r="I131" s="25">
        <f t="shared" si="38"/>
        <v>0</v>
      </c>
      <c r="J131" s="25">
        <f t="shared" si="38"/>
        <v>0</v>
      </c>
    </row>
    <row r="132" spans="1:11">
      <c r="D132" s="13"/>
      <c r="E132" s="13"/>
      <c r="F132" s="13"/>
      <c r="G132" s="13"/>
      <c r="H132" s="13"/>
      <c r="I132" s="13"/>
      <c r="J132" s="13"/>
    </row>
    <row r="133" spans="1:11">
      <c r="D133" s="13"/>
      <c r="E133" s="13"/>
      <c r="F133" s="13"/>
      <c r="G133" s="13"/>
      <c r="H133" s="13"/>
      <c r="I133" s="13"/>
      <c r="J133" s="13"/>
    </row>
    <row r="134" spans="1:11">
      <c r="A134" s="8" t="s">
        <v>97</v>
      </c>
      <c r="D134" s="13">
        <f>D52+D92+D83+D109+D131+D117</f>
        <v>0</v>
      </c>
      <c r="E134" s="13">
        <f>E52+E92+E83+E109+E131+E117</f>
        <v>0</v>
      </c>
      <c r="F134" s="13">
        <f t="shared" ref="F134:I134" si="39">F52+F92+F83+F109+F131+F117</f>
        <v>0</v>
      </c>
      <c r="G134" s="13">
        <f t="shared" si="39"/>
        <v>0</v>
      </c>
      <c r="H134" s="13">
        <f t="shared" si="39"/>
        <v>0</v>
      </c>
      <c r="I134" s="13">
        <f t="shared" si="39"/>
        <v>0</v>
      </c>
      <c r="J134" s="13">
        <f>SUM(D134:I134)</f>
        <v>0</v>
      </c>
      <c r="K134" s="41"/>
    </row>
    <row r="135" spans="1:11">
      <c r="D135" s="13"/>
      <c r="E135" s="13"/>
      <c r="F135" s="13"/>
      <c r="G135" s="13"/>
      <c r="H135" s="13"/>
      <c r="I135" s="13"/>
      <c r="J135" s="13"/>
    </row>
    <row r="136" spans="1:11">
      <c r="A136" s="8" t="s">
        <v>98</v>
      </c>
      <c r="D136" s="13"/>
      <c r="E136" s="13"/>
      <c r="F136" s="13"/>
      <c r="G136" s="13"/>
      <c r="H136" s="13"/>
      <c r="I136" s="13"/>
      <c r="J136" s="13"/>
      <c r="K136" s="41"/>
    </row>
    <row r="137" spans="1:11">
      <c r="A137" s="7" t="s">
        <v>99</v>
      </c>
      <c r="D137" s="13">
        <f>ROUND(0.54*D67,0)</f>
        <v>0</v>
      </c>
      <c r="E137" s="13">
        <f t="shared" ref="E137:I137" si="40">ROUND(0.54*E67,0)</f>
        <v>0</v>
      </c>
      <c r="F137" s="13">
        <f t="shared" si="40"/>
        <v>0</v>
      </c>
      <c r="G137" s="13">
        <f t="shared" si="40"/>
        <v>0</v>
      </c>
      <c r="H137" s="13">
        <f t="shared" si="40"/>
        <v>0</v>
      </c>
      <c r="I137" s="13">
        <f t="shared" si="40"/>
        <v>0</v>
      </c>
      <c r="J137" s="13">
        <f>SUM(D137:I137)</f>
        <v>0</v>
      </c>
      <c r="K137" s="41"/>
    </row>
    <row r="138" spans="1:11">
      <c r="A138" s="7" t="s">
        <v>100</v>
      </c>
      <c r="D138" s="13">
        <f t="shared" ref="D138:I138" si="41">ROUND(0.23*D73,0)</f>
        <v>0</v>
      </c>
      <c r="E138" s="13">
        <f t="shared" si="41"/>
        <v>0</v>
      </c>
      <c r="F138" s="13">
        <f t="shared" si="41"/>
        <v>0</v>
      </c>
      <c r="G138" s="13">
        <f t="shared" si="41"/>
        <v>0</v>
      </c>
      <c r="H138" s="13">
        <f t="shared" si="41"/>
        <v>0</v>
      </c>
      <c r="I138" s="13">
        <f t="shared" si="41"/>
        <v>0</v>
      </c>
      <c r="J138" s="13">
        <f>SUM(D138:I138)</f>
        <v>0</v>
      </c>
      <c r="K138" s="41"/>
    </row>
    <row r="139" spans="1:11">
      <c r="A139" s="26" t="s">
        <v>101</v>
      </c>
      <c r="D139" s="25">
        <f>SUM(D137:D138)</f>
        <v>0</v>
      </c>
      <c r="E139" s="25">
        <f t="shared" ref="E139:J139" si="42">SUM(E137:E138)</f>
        <v>0</v>
      </c>
      <c r="F139" s="25">
        <f t="shared" si="42"/>
        <v>0</v>
      </c>
      <c r="G139" s="25">
        <f t="shared" si="42"/>
        <v>0</v>
      </c>
      <c r="H139" s="25">
        <f t="shared" si="42"/>
        <v>0</v>
      </c>
      <c r="I139" s="25">
        <f t="shared" si="42"/>
        <v>0</v>
      </c>
      <c r="J139" s="25">
        <f t="shared" si="42"/>
        <v>0</v>
      </c>
      <c r="K139" s="23"/>
    </row>
    <row r="140" spans="1:11">
      <c r="D140" s="13"/>
      <c r="E140" s="13"/>
      <c r="F140" s="13"/>
      <c r="G140" s="13"/>
      <c r="H140" s="13"/>
      <c r="I140" s="13"/>
      <c r="J140" s="13"/>
    </row>
    <row r="141" spans="1:11">
      <c r="D141" s="13"/>
      <c r="E141" s="13"/>
      <c r="F141" s="13"/>
      <c r="G141" s="13"/>
      <c r="H141" s="13"/>
      <c r="I141" s="13"/>
      <c r="J141" s="13"/>
    </row>
    <row r="142" spans="1:11" ht="15.75" thickBot="1">
      <c r="A142" s="8" t="s">
        <v>102</v>
      </c>
      <c r="D142" s="42">
        <f>D134+D139</f>
        <v>0</v>
      </c>
      <c r="E142" s="42">
        <f t="shared" ref="E142:I142" si="43">E134+E139</f>
        <v>0</v>
      </c>
      <c r="F142" s="42">
        <f t="shared" si="43"/>
        <v>0</v>
      </c>
      <c r="G142" s="42">
        <f t="shared" si="43"/>
        <v>0</v>
      </c>
      <c r="H142" s="42">
        <f t="shared" si="43"/>
        <v>0</v>
      </c>
      <c r="I142" s="42">
        <f t="shared" si="43"/>
        <v>0</v>
      </c>
      <c r="J142" s="42">
        <f>J134+J139</f>
        <v>0</v>
      </c>
    </row>
    <row r="143" spans="1:11" ht="15.75" thickTop="1">
      <c r="D143" s="13"/>
      <c r="E143" s="13"/>
      <c r="F143" s="13"/>
      <c r="G143" s="13"/>
      <c r="H143" s="13"/>
      <c r="I143" s="13"/>
      <c r="J143" s="13"/>
    </row>
    <row r="144" spans="1:11">
      <c r="D144" s="13"/>
      <c r="E144" s="13"/>
      <c r="F144" s="13"/>
      <c r="G144" s="13"/>
      <c r="H144" s="13"/>
      <c r="I144" s="13"/>
      <c r="J144" s="13"/>
    </row>
    <row r="145" spans="1:10">
      <c r="A145" s="7" t="s">
        <v>103</v>
      </c>
      <c r="D145" s="13">
        <f>D139*0.1</f>
        <v>0</v>
      </c>
      <c r="E145" s="13">
        <f t="shared" ref="E145:I145" si="44">E139*0.1</f>
        <v>0</v>
      </c>
      <c r="F145" s="13">
        <f t="shared" si="44"/>
        <v>0</v>
      </c>
      <c r="G145" s="13">
        <f t="shared" si="44"/>
        <v>0</v>
      </c>
      <c r="H145" s="13">
        <f t="shared" si="44"/>
        <v>0</v>
      </c>
      <c r="I145" s="13">
        <f t="shared" si="44"/>
        <v>0</v>
      </c>
      <c r="J145" s="13">
        <f>SUM(D145:I145)</f>
        <v>0</v>
      </c>
    </row>
    <row r="146" spans="1:10">
      <c r="D146" s="13"/>
      <c r="E146" s="13"/>
      <c r="F146" s="13"/>
      <c r="G146" s="13"/>
      <c r="H146" s="13"/>
      <c r="I146" s="13"/>
      <c r="J146" s="13"/>
    </row>
    <row r="147" spans="1:10" ht="17.100000000000001" customHeight="1">
      <c r="D147" s="13"/>
      <c r="E147" s="13"/>
      <c r="F147" s="13"/>
      <c r="G147" s="13"/>
      <c r="H147" s="13"/>
      <c r="I147" s="13"/>
      <c r="J147" s="13"/>
    </row>
    <row r="148" spans="1:10">
      <c r="D148" s="13"/>
      <c r="E148" s="13"/>
      <c r="F148" s="13"/>
      <c r="G148" s="13"/>
      <c r="H148" s="13"/>
      <c r="I148" s="13"/>
      <c r="J148" s="13"/>
    </row>
    <row r="150" spans="1:10" ht="6.75" customHeight="1"/>
    <row r="153" spans="1:10" ht="6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 Gyurovski</dc:creator>
  <cp:keywords/>
  <dc:description/>
  <cp:lastModifiedBy>Kelly M. Dudley</cp:lastModifiedBy>
  <cp:revision/>
  <dcterms:created xsi:type="dcterms:W3CDTF">2015-06-05T18:17:20Z</dcterms:created>
  <dcterms:modified xsi:type="dcterms:W3CDTF">2024-07-26T16:20:13Z</dcterms:modified>
  <cp:category/>
  <cp:contentStatus/>
</cp:coreProperties>
</file>